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Docs\Б Ю Д Ж Е Т\бюджет 2023\10 - сесія травень\"/>
    </mc:Choice>
  </mc:AlternateContent>
  <bookViews>
    <workbookView xWindow="0" yWindow="0" windowWidth="19875" windowHeight="9495"/>
  </bookViews>
  <sheets>
    <sheet name="Березень" sheetId="1" r:id="rId1"/>
  </sheets>
  <externalReferences>
    <externalReference r:id="rId2"/>
  </externalReferences>
  <definedNames>
    <definedName name="_xlnm.Print_Titles" localSheetId="0">Березень!$5:$8</definedName>
    <definedName name="_xlnm.Print_Area" localSheetId="0">Березень!$A$2:$L$108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6" i="1" l="1"/>
  <c r="J106" i="1"/>
  <c r="K105" i="1"/>
  <c r="J105" i="1"/>
  <c r="K103" i="1"/>
  <c r="J103" i="1"/>
  <c r="K102" i="1"/>
  <c r="J102" i="1"/>
  <c r="H102" i="1"/>
  <c r="G102" i="1"/>
  <c r="K101" i="1"/>
  <c r="D101" i="1"/>
  <c r="G101" i="1" s="1"/>
  <c r="K100" i="1"/>
  <c r="G100" i="1"/>
  <c r="D100" i="1"/>
  <c r="J100" i="1" s="1"/>
  <c r="K99" i="1"/>
  <c r="H99" i="1"/>
  <c r="D99" i="1"/>
  <c r="K98" i="1"/>
  <c r="I98" i="1"/>
  <c r="H98" i="1"/>
  <c r="G98" i="1"/>
  <c r="D98" i="1"/>
  <c r="J98" i="1" s="1"/>
  <c r="K97" i="1"/>
  <c r="I97" i="1"/>
  <c r="H97" i="1"/>
  <c r="D97" i="1"/>
  <c r="G97" i="1" s="1"/>
  <c r="F96" i="1"/>
  <c r="K96" i="1" s="1"/>
  <c r="E96" i="1"/>
  <c r="I96" i="1" s="1"/>
  <c r="C96" i="1"/>
  <c r="K95" i="1"/>
  <c r="J95" i="1"/>
  <c r="H95" i="1"/>
  <c r="G95" i="1"/>
  <c r="H94" i="1"/>
  <c r="H93" i="1"/>
  <c r="G93" i="1"/>
  <c r="K92" i="1"/>
  <c r="J92" i="1"/>
  <c r="I92" i="1"/>
  <c r="H92" i="1"/>
  <c r="G92" i="1"/>
  <c r="K91" i="1"/>
  <c r="J91" i="1"/>
  <c r="I91" i="1"/>
  <c r="H91" i="1"/>
  <c r="G91" i="1"/>
  <c r="K90" i="1"/>
  <c r="J90" i="1"/>
  <c r="I90" i="1"/>
  <c r="H90" i="1"/>
  <c r="G90" i="1"/>
  <c r="F89" i="1"/>
  <c r="E89" i="1"/>
  <c r="D89" i="1"/>
  <c r="C89" i="1"/>
  <c r="C107" i="1" s="1"/>
  <c r="K88" i="1"/>
  <c r="G88" i="1"/>
  <c r="D86" i="1"/>
  <c r="K85" i="1"/>
  <c r="K84" i="1"/>
  <c r="J84" i="1"/>
  <c r="I84" i="1"/>
  <c r="H84" i="1"/>
  <c r="G84" i="1"/>
  <c r="K83" i="1"/>
  <c r="J83" i="1"/>
  <c r="I83" i="1"/>
  <c r="G83" i="1"/>
  <c r="K82" i="1"/>
  <c r="J82" i="1"/>
  <c r="I82" i="1"/>
  <c r="H82" i="1"/>
  <c r="G82" i="1"/>
  <c r="K81" i="1"/>
  <c r="J81" i="1"/>
  <c r="I81" i="1"/>
  <c r="H81" i="1"/>
  <c r="G81" i="1"/>
  <c r="F80" i="1"/>
  <c r="F86" i="1" s="1"/>
  <c r="K86" i="1" s="1"/>
  <c r="E80" i="1"/>
  <c r="D80" i="1"/>
  <c r="C80" i="1"/>
  <c r="C86" i="1" s="1"/>
  <c r="K79" i="1"/>
  <c r="J79" i="1"/>
  <c r="I79" i="1"/>
  <c r="H79" i="1"/>
  <c r="G79" i="1"/>
  <c r="K78" i="1"/>
  <c r="J78" i="1"/>
  <c r="I78" i="1"/>
  <c r="H78" i="1"/>
  <c r="G78" i="1"/>
  <c r="K77" i="1"/>
  <c r="J77" i="1"/>
  <c r="I77" i="1"/>
  <c r="H77" i="1"/>
  <c r="G77" i="1"/>
  <c r="K76" i="1"/>
  <c r="J76" i="1"/>
  <c r="I76" i="1"/>
  <c r="H76" i="1"/>
  <c r="G76" i="1"/>
  <c r="K75" i="1"/>
  <c r="J75" i="1"/>
  <c r="I75" i="1"/>
  <c r="H75" i="1"/>
  <c r="G75" i="1"/>
  <c r="K73" i="1"/>
  <c r="L73" i="1"/>
  <c r="J73" i="1"/>
  <c r="I73" i="1"/>
  <c r="H73" i="1"/>
  <c r="G73" i="1"/>
  <c r="K72" i="1"/>
  <c r="L72" i="1"/>
  <c r="J72" i="1"/>
  <c r="I72" i="1"/>
  <c r="H72" i="1"/>
  <c r="G72" i="1"/>
  <c r="K71" i="1"/>
  <c r="L71" i="1"/>
  <c r="J71" i="1"/>
  <c r="I71" i="1"/>
  <c r="H71" i="1"/>
  <c r="G71" i="1"/>
  <c r="K70" i="1"/>
  <c r="L70" i="1"/>
  <c r="J70" i="1"/>
  <c r="I70" i="1"/>
  <c r="H70" i="1"/>
  <c r="G70" i="1"/>
  <c r="K69" i="1"/>
  <c r="L69" i="1"/>
  <c r="J69" i="1"/>
  <c r="G69" i="1"/>
  <c r="K68" i="1"/>
  <c r="L68" i="1"/>
  <c r="J68" i="1"/>
  <c r="K67" i="1"/>
  <c r="J67" i="1"/>
  <c r="H67" i="1"/>
  <c r="G67" i="1"/>
  <c r="K66" i="1"/>
  <c r="L66" i="1"/>
  <c r="J66" i="1"/>
  <c r="G66" i="1"/>
  <c r="K65" i="1"/>
  <c r="L65" i="1"/>
  <c r="J65" i="1"/>
  <c r="L64" i="1"/>
  <c r="K64" i="1"/>
  <c r="J64" i="1"/>
  <c r="I64" i="1"/>
  <c r="H64" i="1"/>
  <c r="K63" i="1"/>
  <c r="J63" i="1"/>
  <c r="I63" i="1"/>
  <c r="H63" i="1"/>
  <c r="F62" i="1"/>
  <c r="K62" i="1" s="1"/>
  <c r="E62" i="1"/>
  <c r="I62" i="1" s="1"/>
  <c r="D62" i="1"/>
  <c r="C62" i="1"/>
  <c r="L61" i="1"/>
  <c r="K61" i="1"/>
  <c r="J61" i="1"/>
  <c r="I61" i="1"/>
  <c r="H61" i="1"/>
  <c r="K60" i="1"/>
  <c r="J60" i="1"/>
  <c r="I60" i="1"/>
  <c r="H60" i="1"/>
  <c r="K59" i="1"/>
  <c r="L59" i="1"/>
  <c r="J59" i="1"/>
  <c r="I59" i="1"/>
  <c r="H59" i="1"/>
  <c r="G58" i="1"/>
  <c r="G57" i="1"/>
  <c r="K56" i="1"/>
  <c r="E56" i="1"/>
  <c r="H56" i="1" s="1"/>
  <c r="K55" i="1"/>
  <c r="L55" i="1"/>
  <c r="J55" i="1"/>
  <c r="I55" i="1"/>
  <c r="H55" i="1"/>
  <c r="G55" i="1"/>
  <c r="H54" i="1"/>
  <c r="G54" i="1"/>
  <c r="K53" i="1"/>
  <c r="J53" i="1"/>
  <c r="G53" i="1"/>
  <c r="K52" i="1"/>
  <c r="L52" i="1"/>
  <c r="J52" i="1"/>
  <c r="I52" i="1"/>
  <c r="K51" i="1"/>
  <c r="J51" i="1"/>
  <c r="I51" i="1"/>
  <c r="G51" i="1"/>
  <c r="K50" i="1"/>
  <c r="L50" i="1"/>
  <c r="J50" i="1"/>
  <c r="I50" i="1"/>
  <c r="K49" i="1"/>
  <c r="L49" i="1"/>
  <c r="J49" i="1"/>
  <c r="I49" i="1"/>
  <c r="G49" i="1"/>
  <c r="F48" i="1"/>
  <c r="K48" i="1" s="1"/>
  <c r="E48" i="1"/>
  <c r="J48" i="1" s="1"/>
  <c r="D48" i="1"/>
  <c r="C48" i="1"/>
  <c r="K47" i="1"/>
  <c r="L47" i="1"/>
  <c r="J47" i="1"/>
  <c r="I47" i="1"/>
  <c r="H47" i="1"/>
  <c r="L46" i="1"/>
  <c r="K46" i="1"/>
  <c r="J46" i="1"/>
  <c r="I46" i="1"/>
  <c r="H46" i="1"/>
  <c r="G46" i="1"/>
  <c r="L45" i="1"/>
  <c r="K45" i="1"/>
  <c r="J45" i="1"/>
  <c r="I45" i="1"/>
  <c r="G45" i="1"/>
  <c r="F44" i="1"/>
  <c r="K44" i="1" s="1"/>
  <c r="E44" i="1"/>
  <c r="D44" i="1"/>
  <c r="C44" i="1"/>
  <c r="K43" i="1"/>
  <c r="L43" i="1"/>
  <c r="J43" i="1"/>
  <c r="I43" i="1"/>
  <c r="G43" i="1"/>
  <c r="K42" i="1"/>
  <c r="J42" i="1"/>
  <c r="I42" i="1"/>
  <c r="H42" i="1"/>
  <c r="G42" i="1"/>
  <c r="F41" i="1"/>
  <c r="K41" i="1" s="1"/>
  <c r="E41" i="1"/>
  <c r="I41" i="1" s="1"/>
  <c r="D41" i="1"/>
  <c r="C41" i="1"/>
  <c r="K40" i="1"/>
  <c r="J40" i="1"/>
  <c r="I40" i="1"/>
  <c r="H40" i="1"/>
  <c r="G40" i="1"/>
  <c r="K39" i="1"/>
  <c r="L39" i="1"/>
  <c r="J39" i="1"/>
  <c r="I39" i="1"/>
  <c r="H39" i="1"/>
  <c r="K38" i="1"/>
  <c r="L38" i="1"/>
  <c r="J38" i="1"/>
  <c r="I38" i="1"/>
  <c r="H38" i="1"/>
  <c r="F37" i="1"/>
  <c r="K37" i="1" s="1"/>
  <c r="E37" i="1"/>
  <c r="I37" i="1" s="1"/>
  <c r="D37" i="1"/>
  <c r="C37" i="1"/>
  <c r="L36" i="1"/>
  <c r="K36" i="1"/>
  <c r="J36" i="1"/>
  <c r="I36" i="1"/>
  <c r="H36" i="1"/>
  <c r="G36" i="1"/>
  <c r="L35" i="1"/>
  <c r="K35" i="1"/>
  <c r="J35" i="1"/>
  <c r="I35" i="1"/>
  <c r="L34" i="1"/>
  <c r="K34" i="1"/>
  <c r="J34" i="1"/>
  <c r="I34" i="1"/>
  <c r="H34" i="1"/>
  <c r="G34" i="1"/>
  <c r="L33" i="1"/>
  <c r="K33" i="1"/>
  <c r="J33" i="1"/>
  <c r="I33" i="1"/>
  <c r="H33" i="1"/>
  <c r="G33" i="1"/>
  <c r="L32" i="1"/>
  <c r="F32" i="1"/>
  <c r="K32" i="1" s="1"/>
  <c r="E32" i="1"/>
  <c r="J32" i="1" s="1"/>
  <c r="D32" i="1"/>
  <c r="C32" i="1"/>
  <c r="K31" i="1"/>
  <c r="L31" i="1"/>
  <c r="J31" i="1"/>
  <c r="I31" i="1"/>
  <c r="G31" i="1"/>
  <c r="K30" i="1"/>
  <c r="L30" i="1"/>
  <c r="J30" i="1"/>
  <c r="I30" i="1"/>
  <c r="K29" i="1"/>
  <c r="L29" i="1"/>
  <c r="J29" i="1"/>
  <c r="G29" i="1"/>
  <c r="K28" i="1"/>
  <c r="L28" i="1"/>
  <c r="J28" i="1"/>
  <c r="I28" i="1"/>
  <c r="H28" i="1"/>
  <c r="G28" i="1"/>
  <c r="L27" i="1"/>
  <c r="F27" i="1"/>
  <c r="K27" i="1" s="1"/>
  <c r="E27" i="1"/>
  <c r="D27" i="1"/>
  <c r="J27" i="1" s="1"/>
  <c r="C27" i="1"/>
  <c r="J26" i="1"/>
  <c r="I26" i="1"/>
  <c r="H26" i="1"/>
  <c r="G26" i="1"/>
  <c r="L25" i="1"/>
  <c r="K25" i="1"/>
  <c r="J25" i="1"/>
  <c r="I25" i="1"/>
  <c r="L24" i="1"/>
  <c r="K24" i="1"/>
  <c r="J24" i="1"/>
  <c r="I24" i="1"/>
  <c r="L23" i="1"/>
  <c r="K23" i="1"/>
  <c r="J23" i="1"/>
  <c r="I23" i="1"/>
  <c r="H23" i="1"/>
  <c r="G23" i="1"/>
  <c r="L22" i="1"/>
  <c r="F22" i="1"/>
  <c r="K22" i="1" s="1"/>
  <c r="IP22" i="1" s="1"/>
  <c r="E22" i="1"/>
  <c r="J22" i="1" s="1"/>
  <c r="D22" i="1"/>
  <c r="C22" i="1"/>
  <c r="G21" i="1"/>
  <c r="K20" i="1"/>
  <c r="J20" i="1"/>
  <c r="I20" i="1"/>
  <c r="H20" i="1"/>
  <c r="G20" i="1"/>
  <c r="K19" i="1"/>
  <c r="J19" i="1"/>
  <c r="I19" i="1"/>
  <c r="K18" i="1"/>
  <c r="J18" i="1"/>
  <c r="I18" i="1"/>
  <c r="H18" i="1"/>
  <c r="G18" i="1"/>
  <c r="F17" i="1"/>
  <c r="E17" i="1"/>
  <c r="D17" i="1"/>
  <c r="C17" i="1"/>
  <c r="K16" i="1"/>
  <c r="J16" i="1"/>
  <c r="H16" i="1"/>
  <c r="K15" i="1"/>
  <c r="L15" i="1"/>
  <c r="J15" i="1"/>
  <c r="G15" i="1"/>
  <c r="K14" i="1"/>
  <c r="L14" i="1"/>
  <c r="J14" i="1"/>
  <c r="I14" i="1"/>
  <c r="H14" i="1"/>
  <c r="G14" i="1"/>
  <c r="K13" i="1"/>
  <c r="L13" i="1"/>
  <c r="J13" i="1"/>
  <c r="I13" i="1"/>
  <c r="H13" i="1"/>
  <c r="G13" i="1"/>
  <c r="K12" i="1"/>
  <c r="L12" i="1"/>
  <c r="J12" i="1"/>
  <c r="I12" i="1"/>
  <c r="G12" i="1"/>
  <c r="L11" i="1"/>
  <c r="K11" i="1"/>
  <c r="J11" i="1"/>
  <c r="I11" i="1"/>
  <c r="H11" i="1"/>
  <c r="G11" i="1"/>
  <c r="F10" i="1"/>
  <c r="F74" i="1" s="1"/>
  <c r="E10" i="1"/>
  <c r="I10" i="1" s="1"/>
  <c r="D10" i="1"/>
  <c r="G10" i="1" s="1"/>
  <c r="C10" i="1"/>
  <c r="H9" i="1"/>
  <c r="G9" i="1"/>
  <c r="J17" i="1" l="1"/>
  <c r="I44" i="1"/>
  <c r="H44" i="1"/>
  <c r="I27" i="1"/>
  <c r="G44" i="1"/>
  <c r="J80" i="1"/>
  <c r="J86" i="1" s="1"/>
  <c r="F107" i="1"/>
  <c r="K107" i="1" s="1"/>
  <c r="J97" i="1"/>
  <c r="K74" i="1"/>
  <c r="F87" i="1"/>
  <c r="I17" i="1"/>
  <c r="I22" i="1"/>
  <c r="G32" i="1"/>
  <c r="I32" i="1"/>
  <c r="L63" i="1"/>
  <c r="D74" i="1"/>
  <c r="E86" i="1"/>
  <c r="H80" i="1"/>
  <c r="G80" i="1"/>
  <c r="J89" i="1"/>
  <c r="H89" i="1"/>
  <c r="G89" i="1"/>
  <c r="C74" i="1"/>
  <c r="C87" i="1" s="1"/>
  <c r="C108" i="1" s="1"/>
  <c r="E74" i="1"/>
  <c r="J10" i="1"/>
  <c r="K10" i="1"/>
  <c r="H32" i="1"/>
  <c r="J37" i="1"/>
  <c r="L37" i="1"/>
  <c r="L40" i="1"/>
  <c r="J41" i="1"/>
  <c r="H41" i="1"/>
  <c r="G41" i="1"/>
  <c r="L41" i="1"/>
  <c r="L42" i="1"/>
  <c r="J44" i="1"/>
  <c r="L44" i="1"/>
  <c r="I56" i="1"/>
  <c r="G56" i="1"/>
  <c r="J56" i="1"/>
  <c r="J62" i="1"/>
  <c r="L67" i="1"/>
  <c r="I80" i="1"/>
  <c r="I89" i="1"/>
  <c r="D96" i="1"/>
  <c r="G96" i="1" s="1"/>
  <c r="J99" i="1"/>
  <c r="G99" i="1"/>
  <c r="J101" i="1"/>
  <c r="E107" i="1"/>
  <c r="H37" i="1"/>
  <c r="H62" i="1"/>
  <c r="K89" i="1"/>
  <c r="I107" i="1" l="1"/>
  <c r="I86" i="1"/>
  <c r="H86" i="1"/>
  <c r="L62" i="1"/>
  <c r="F108" i="1"/>
  <c r="K108" i="1" s="1"/>
  <c r="K87" i="1"/>
  <c r="D107" i="1"/>
  <c r="G107" i="1" s="1"/>
  <c r="L56" i="1"/>
  <c r="L10" i="1"/>
  <c r="E87" i="1"/>
  <c r="P74" i="1"/>
  <c r="J74" i="1"/>
  <c r="I74" i="1"/>
  <c r="J96" i="1"/>
  <c r="G86" i="1"/>
  <c r="G74" i="1"/>
  <c r="D87" i="1"/>
  <c r="S74" i="1"/>
  <c r="J107" i="1" l="1"/>
  <c r="G87" i="1"/>
  <c r="D108" i="1"/>
  <c r="L74" i="1"/>
  <c r="E108" i="1"/>
  <c r="I87" i="1"/>
  <c r="J87" i="1"/>
  <c r="H87" i="1"/>
  <c r="I108" i="1" l="1"/>
  <c r="J108" i="1"/>
  <c r="H108" i="1"/>
  <c r="L87" i="1"/>
  <c r="G108" i="1"/>
  <c r="L108" i="1" l="1"/>
</calcChain>
</file>

<file path=xl/sharedStrings.xml><?xml version="1.0" encoding="utf-8"?>
<sst xmlns="http://schemas.openxmlformats.org/spreadsheetml/2006/main" count="167" uniqueCount="107">
  <si>
    <t xml:space="preserve"> </t>
  </si>
  <si>
    <t>План на 2023рік</t>
  </si>
  <si>
    <t>Червоноградська міська територіальна громада</t>
  </si>
  <si>
    <t>План на  січень-березень 2023 року</t>
  </si>
  <si>
    <t>факт січень-березень 2023 року</t>
  </si>
  <si>
    <t>факт   січень-березень 2022 року</t>
  </si>
  <si>
    <t>% вик. до плану на січень-березень  2023р</t>
  </si>
  <si>
    <t>% вик. до відпов. періоду  мин. року</t>
  </si>
  <si>
    <t>% вик.до плану на       2023 рік</t>
  </si>
  <si>
    <t xml:space="preserve">Потреба до плану на січень-березень 2023 року                 </t>
  </si>
  <si>
    <t>факт за лютий 2022 року</t>
  </si>
  <si>
    <t>% виконання  лютий 2023 року до лютого 2022 року</t>
  </si>
  <si>
    <t>7  (5/4)</t>
  </si>
  <si>
    <t>10  (5-4)</t>
  </si>
  <si>
    <t xml:space="preserve">    Загальний фонд</t>
  </si>
  <si>
    <t>Податок на доходи фізичних осіб</t>
  </si>
  <si>
    <t>б.150%</t>
  </si>
  <si>
    <t xml:space="preserve">Податок на доходи фізичних осіб, що сплачується податковими агентами із доходів платника податку у вигляді заробітної плати 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</si>
  <si>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</si>
  <si>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</si>
  <si>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 особами за результатами річного декларування</t>
  </si>
  <si>
    <t>Податок на доходи фізичних осіб, що сплачується фізичними особами, які не підлягають обов'язковому декларуванню</t>
  </si>
  <si>
    <t>Податок на прибуток підпрємств та фінансових установ комунальної власності</t>
  </si>
  <si>
    <t>Рентна плата  та плата за використання інших природних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</si>
  <si>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</si>
  <si>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                                              (крім рентної плати з а спеціальне використання  лісових ресурсів в частині деревини , заготовленої в порядку рубок головного користування</t>
  </si>
  <si>
    <t>Рентна плата за користування надрами для видобування корисних копалин загальнодержавного значення</t>
  </si>
  <si>
    <t>Рентна плата за користування надрами для видобування кам'яного вугілля коксівного та енергетичного</t>
  </si>
  <si>
    <t>Акцизний податок</t>
  </si>
  <si>
    <t>Акцизний податок з виробленого в Україні пального</t>
  </si>
  <si>
    <t>Акцизний податок з  ввезеного на митну  територію України пального</t>
  </si>
  <si>
    <t xml:space="preserve"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</si>
  <si>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</si>
  <si>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Податок на нерухоме майно, відмінне від земельної ділянки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</si>
  <si>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</si>
  <si>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</si>
  <si>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</si>
  <si>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</si>
  <si>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Плата за землю</t>
  </si>
  <si>
    <t>Земельний податок з юридичних осіб</t>
  </si>
  <si>
    <t>Оренда плата з юридичних осіб</t>
  </si>
  <si>
    <t>Земельний податок з фізичних осіб</t>
  </si>
  <si>
    <t>Орендна плата з фізичних осіб</t>
  </si>
  <si>
    <t xml:space="preserve">Транспортний податок </t>
  </si>
  <si>
    <t>Транспортний податок з фізичних осіб</t>
  </si>
  <si>
    <t>Транспортний податок з юридичних осіб</t>
  </si>
  <si>
    <t>Збір за місця для припаркування транспортних засобів</t>
  </si>
  <si>
    <t>Туристичний збір</t>
  </si>
  <si>
    <t>Туристичний збір сплачений  юридичними особами</t>
  </si>
  <si>
    <t>Туристичний збір сплачений фізичними особами</t>
  </si>
  <si>
    <t xml:space="preserve">Єдиний податок 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</si>
  <si>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</si>
  <si>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</si>
  <si>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</si>
  <si>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</si>
  <si>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Частина чистого прибутку (доходу) комунальних унітарних підприємств та їх об`єднань, що вилучається до відповідного місцевого бюджету(комунальної власності району)</t>
  </si>
  <si>
    <t>Частина чистого прибутку (доходу) комунальних унітарних підприємств та їх об`єднань, що вилучається до відповідного місцевого бюджету (комунальної власності міської територіальної громади)</t>
  </si>
  <si>
    <t>Інші надходження</t>
  </si>
  <si>
    <t>Адміністративні штрафи та 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</si>
  <si>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</si>
  <si>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Плата за встановлення земельного сервітуту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</si>
  <si>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</si>
  <si>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адмін.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</si>
  <si>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</si>
  <si>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                                                   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</si>
  <si>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Надходження від орендної плати за користування цілісним майновим комплексом та іншим майном, що перебуває в комунальній власності (22080402)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</si>
  <si>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</si>
  <si>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</si>
  <si>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повязане з видачею та оформленням закордоних паспортів (посвідок) та паспортів громадян України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</si>
  <si>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</si>
  <si>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</si>
  <si>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Надходження коштів від Державного фонду дорогоцінних металів і дорогоцінного каміння  </t>
  </si>
  <si>
    <t>Податок з реклами  </t>
  </si>
  <si>
    <t>Разом загальний фонд за мінусом офіційних трансфертів</t>
  </si>
  <si>
    <t xml:space="preserve">Освітня субвенція </t>
  </si>
  <si>
    <t>Субвенція з дб міс б на здійснення заходів щодо соц-ек розвитку окремих територій</t>
  </si>
  <si>
    <t>Дотація з місцевого бюджету на здійснення переданих з державного бюджету видатків з утримання закладів освіти та охорони  здоров"я за рахунок відповідної додаткової дотації з державного бюджету</t>
  </si>
  <si>
    <t>Субвенція з дб мб на зд заходів щодо соціально-економічного розвитку окремих територій</t>
  </si>
  <si>
    <t>С з мб на виплату грошової компенсації за належні для отримання жилі приміщення для сімей осіб, визначених абзацами 5-8 пункту 1 статті 10 Закону України `Про статус ветеранів війни, гарантії їх соціального захисту`, для осіб з інва</t>
  </si>
  <si>
    <t>Субвенція з місцевих бюджетів іншим місцевим бюджетам</t>
  </si>
  <si>
    <t>Субвенція з місцевого бюджету на здійснення переданих видатків у сфері освіти  за рахунок коштів освітньої субвенції</t>
  </si>
  <si>
    <t>Суб з м б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</si>
  <si>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бюджету,</t>
  </si>
  <si>
    <t>Разом трансферти з державного бюджету</t>
  </si>
  <si>
    <t>ВСЬОГО ЗАГАЛЬНИЙ ФОНД</t>
  </si>
  <si>
    <t xml:space="preserve">    Спеціальний фонд</t>
  </si>
  <si>
    <t>Екологічний податок</t>
  </si>
  <si>
    <t>Надходження від викидів забруднюючик речовин в атмосферне повітря стаціонарними джерелами забруднення</t>
  </si>
  <si>
    <t>Надходження від скидів забруднюючих речовин безпосередньо у водні обєкти</t>
  </si>
  <si>
    <t>Надходження від розміщення відходів у спеціально відведених для цього місцях чи на обєктах,крім розміщення окремих видів доходів як вторинної сировини</t>
  </si>
  <si>
    <t xml:space="preserve">Інші збори за забруднення навколишнього природного середовища до Фонду охорони </t>
  </si>
  <si>
    <t>Надходження коштів від відшкодування втрат сільськогосподарського і лісогосподарського виробництва  </t>
  </si>
  <si>
    <t>Грошові стягнення за шкоду заподіяну НС</t>
  </si>
  <si>
    <t>Власні надходження бюджетних установ  і організацій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</si>
  <si>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</si>
  <si>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</t>
  </si>
  <si>
    <t xml:space="preserve">Надходження бюджетних установ від реалізації в установленому порядку майна (крім нерухомого майна)
</t>
  </si>
  <si>
    <t xml:space="preserve">Благодійні внески, гранти та дарунки
</t>
  </si>
  <si>
    <t xml:space="preserve"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об’єктів </t>
  </si>
  <si>
    <t>Надходження коштів від приватизації  майна, що перебуває у комунальній власності</t>
  </si>
  <si>
    <t>Кошти від продажу зем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</si>
  <si>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Інші субвенції з місцевого бюджету</t>
  </si>
  <si>
    <t>Інші субвенції</t>
  </si>
  <si>
    <t>РАЗОМ СПЕЦІАЛЬНИЙ ФОНД</t>
  </si>
  <si>
    <t>ВСЬОГО ДОХОДІВ</t>
  </si>
  <si>
    <t>Цільові фонди утворені  органами місцевого самоврядування та місцевими органами виконавчої влади</t>
  </si>
  <si>
    <t xml:space="preserve">          АНАЛІЗ НАДХОДЖЕНЬ ДОХОДІВ ДО МІСЦЕВОГО БЮДЖЕТУ  за І квартал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</si>
</sst>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0"/>
    <numFmt numFmtId="166" formatCode="0.0%"/>
    <numFmt numFmtId="167" formatCode="_-* #,##0.00\ &quot;грн.&quot;_-;\-* #,##0.00\ &quot;грн.&quot;_-;_-* &quot;-&quot;??\ &quot;грн.&quot;_-;_-@_-"/>
    <numFmt numFmtId="168" formatCode="_-* #,##0.00_-;\-* #,##0.00_-;_-* &quot;-&quot;??_-;_-@_-"/>
  </numFmts>
  <fonts count="17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48"/>
      <name val="Times New Roman"/>
      <family val="1"/>
      <charset val="204"/>
    </font>
    <font>
      <b/>
      <i/>
      <sz val="54"/>
      <name val="Times New Roman"/>
      <family val="1"/>
      <charset val="204"/>
    </font>
    <font>
      <sz val="48"/>
      <color indexed="10"/>
      <name val="Times New Roman"/>
      <family val="1"/>
      <charset val="204"/>
    </font>
    <font>
      <b/>
      <sz val="48"/>
      <name val="Times New Roman"/>
      <family val="1"/>
      <charset val="204"/>
    </font>
    <font>
      <b/>
      <u/>
      <sz val="48"/>
      <name val="Times New Roman"/>
      <family val="1"/>
      <charset val="204"/>
    </font>
    <font>
      <b/>
      <sz val="48"/>
      <color indexed="10"/>
      <name val="Times New Roman"/>
      <family val="1"/>
      <charset val="204"/>
    </font>
    <font>
      <b/>
      <sz val="40"/>
      <name val="Times New Roman"/>
      <family val="1"/>
      <charset val="204"/>
    </font>
    <font>
      <b/>
      <sz val="46"/>
      <name val="Times New Roman"/>
      <family val="1"/>
      <charset val="204"/>
    </font>
    <font>
      <b/>
      <sz val="60"/>
      <name val="Times New Roman"/>
      <family val="1"/>
      <charset val="204"/>
    </font>
    <font>
      <b/>
      <sz val="54"/>
      <name val="Times New Roman"/>
      <family val="1"/>
      <charset val="204"/>
    </font>
    <font>
      <b/>
      <sz val="50"/>
      <name val="Times New Roman"/>
      <family val="1"/>
      <charset val="204"/>
    </font>
    <font>
      <b/>
      <sz val="48"/>
      <color indexed="8"/>
      <name val="Times New Roman"/>
      <family val="1"/>
      <charset val="204"/>
    </font>
    <font>
      <sz val="48"/>
      <color indexed="8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</cellStyleXfs>
  <cellXfs count="141">
    <xf numFmtId="0" fontId="0" fillId="0" borderId="0" xfId="0"/>
    <xf numFmtId="0" fontId="3" fillId="0" borderId="1" xfId="0" applyFont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Protection="1"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 vertical="top"/>
      <protection locked="0"/>
    </xf>
    <xf numFmtId="49" fontId="9" fillId="2" borderId="1" xfId="0" applyNumberFormat="1" applyFont="1" applyFill="1" applyBorder="1" applyAlignment="1" applyProtection="1">
      <alignment horizontal="center" vertical="top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6" fillId="2" borderId="1" xfId="0" applyFont="1" applyFill="1" applyBorder="1" applyProtection="1">
      <protection locked="0"/>
    </xf>
    <xf numFmtId="4" fontId="6" fillId="2" borderId="1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>
      <alignment horizontal="right" vertical="center"/>
    </xf>
    <xf numFmtId="166" fontId="6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 applyProtection="1">
      <alignment horizontal="right" vertical="center"/>
      <protection hidden="1"/>
    </xf>
    <xf numFmtId="166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justify" vertical="center"/>
      <protection locked="0"/>
    </xf>
    <xf numFmtId="4" fontId="6" fillId="2" borderId="1" xfId="0" applyNumberFormat="1" applyFont="1" applyFill="1" applyBorder="1" applyAlignment="1" applyProtection="1">
      <alignment horizontal="right" vertical="center"/>
      <protection locked="0"/>
    </xf>
    <xf numFmtId="164" fontId="6" fillId="2" borderId="1" xfId="0" applyNumberFormat="1" applyFont="1" applyFill="1" applyBorder="1" applyAlignment="1" applyProtection="1">
      <alignment horizontal="right" vertical="center"/>
      <protection hidden="1"/>
    </xf>
    <xf numFmtId="166" fontId="6" fillId="2" borderId="1" xfId="0" applyNumberFormat="1" applyFont="1" applyFill="1" applyBorder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166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1" xfId="0" applyNumberFormat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4" fontId="6" fillId="0" borderId="1" xfId="3" applyNumberFormat="1" applyFont="1" applyBorder="1" applyAlignment="1">
      <alignment horizontal="right" vertical="center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164" fontId="3" fillId="2" borderId="0" xfId="0" applyNumberFormat="1" applyFont="1" applyFill="1" applyProtection="1">
      <protection locked="0"/>
    </xf>
    <xf numFmtId="164" fontId="11" fillId="2" borderId="1" xfId="0" applyNumberFormat="1" applyFont="1" applyFill="1" applyBorder="1" applyAlignment="1" applyProtection="1">
      <alignment horizontal="right" vertical="center"/>
      <protection locked="0"/>
    </xf>
    <xf numFmtId="165" fontId="5" fillId="2" borderId="0" xfId="0" applyNumberFormat="1" applyFont="1" applyFill="1" applyProtection="1">
      <protection locked="0"/>
    </xf>
    <xf numFmtId="165" fontId="3" fillId="2" borderId="0" xfId="0" applyNumberFormat="1" applyFont="1" applyFill="1" applyProtection="1">
      <protection locked="0"/>
    </xf>
    <xf numFmtId="165" fontId="3" fillId="0" borderId="0" xfId="0" applyNumberFormat="1" applyFont="1" applyProtection="1">
      <protection locked="0"/>
    </xf>
    <xf numFmtId="165" fontId="3" fillId="0" borderId="1" xfId="0" applyNumberFormat="1" applyFont="1" applyBorder="1" applyProtection="1">
      <protection locked="0"/>
    </xf>
    <xf numFmtId="4" fontId="5" fillId="2" borderId="0" xfId="0" applyNumberFormat="1" applyFont="1" applyFill="1" applyProtection="1">
      <protection locked="0"/>
    </xf>
    <xf numFmtId="4" fontId="6" fillId="2" borderId="1" xfId="0" applyNumberFormat="1" applyFont="1" applyFill="1" applyBorder="1" applyAlignment="1" applyProtection="1">
      <alignment horizontal="right" vertical="center"/>
      <protection hidden="1"/>
    </xf>
    <xf numFmtId="0" fontId="6" fillId="2" borderId="1" xfId="0" applyFont="1" applyFill="1" applyBorder="1" applyAlignment="1" applyProtection="1">
      <alignment horizontal="justify" vertical="top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16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0" xfId="0" applyFont="1" applyFill="1" applyProtection="1">
      <protection locked="0"/>
    </xf>
    <xf numFmtId="0" fontId="3" fillId="4" borderId="1" xfId="0" applyFont="1" applyFill="1" applyBorder="1" applyProtection="1">
      <protection locked="0"/>
    </xf>
    <xf numFmtId="4" fontId="12" fillId="3" borderId="1" xfId="0" applyNumberFormat="1" applyFont="1" applyFill="1" applyBorder="1" applyAlignment="1">
      <alignment horizontal="right" vertical="center"/>
    </xf>
    <xf numFmtId="166" fontId="12" fillId="3" borderId="1" xfId="0" applyNumberFormat="1" applyFont="1" applyFill="1" applyBorder="1" applyAlignment="1">
      <alignment horizontal="right" vertical="center"/>
    </xf>
    <xf numFmtId="164" fontId="13" fillId="3" borderId="1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 applyProtection="1">
      <alignment vertical="center"/>
      <protection locked="0"/>
    </xf>
    <xf numFmtId="0" fontId="14" fillId="2" borderId="1" xfId="0" applyFont="1" applyFill="1" applyBorder="1" applyAlignment="1">
      <alignment vertical="center"/>
    </xf>
    <xf numFmtId="0" fontId="15" fillId="2" borderId="0" xfId="0" applyFont="1" applyFill="1" applyProtection="1">
      <protection locked="0"/>
    </xf>
    <xf numFmtId="0" fontId="15" fillId="0" borderId="0" xfId="0" applyFont="1" applyProtection="1">
      <protection locked="0"/>
    </xf>
    <xf numFmtId="0" fontId="15" fillId="2" borderId="1" xfId="0" applyFont="1" applyFill="1" applyBorder="1" applyProtection="1">
      <protection locked="0"/>
    </xf>
    <xf numFmtId="0" fontId="14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justify" vertical="top" wrapText="1"/>
    </xf>
    <xf numFmtId="0" fontId="6" fillId="3" borderId="1" xfId="0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top"/>
      <protection locked="0"/>
    </xf>
    <xf numFmtId="168" fontId="6" fillId="2" borderId="1" xfId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 applyProtection="1">
      <alignment horizontal="justify" vertical="center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/>
      <protection locked="0" hidden="1"/>
    </xf>
    <xf numFmtId="164" fontId="6" fillId="2" borderId="1" xfId="0" applyNumberFormat="1" applyFont="1" applyFill="1" applyBorder="1" applyAlignment="1" applyProtection="1">
      <alignment horizontal="right" vertical="center"/>
      <protection locked="0" hidden="1"/>
    </xf>
    <xf numFmtId="4" fontId="6" fillId="3" borderId="1" xfId="0" applyNumberFormat="1" applyFont="1" applyFill="1" applyBorder="1" applyAlignment="1">
      <alignment horizontal="right" vertical="center"/>
    </xf>
    <xf numFmtId="164" fontId="6" fillId="4" borderId="1" xfId="0" applyNumberFormat="1" applyFont="1" applyFill="1" applyBorder="1" applyAlignment="1" applyProtection="1">
      <alignment horizontal="right" vertical="center"/>
      <protection hidden="1"/>
    </xf>
    <xf numFmtId="166" fontId="6" fillId="4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5" fillId="4" borderId="0" xfId="0" applyFont="1" applyFill="1" applyProtection="1">
      <protection locked="0"/>
    </xf>
    <xf numFmtId="164" fontId="6" fillId="5" borderId="1" xfId="0" applyNumberFormat="1" applyFont="1" applyFill="1" applyBorder="1" applyAlignment="1" applyProtection="1">
      <alignment horizontal="right" vertical="center"/>
      <protection hidden="1"/>
    </xf>
    <xf numFmtId="166" fontId="6" fillId="5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Protection="1">
      <protection locked="0"/>
    </xf>
    <xf numFmtId="0" fontId="3" fillId="5" borderId="0" xfId="0" applyFont="1" applyFill="1" applyProtection="1">
      <protection locked="0"/>
    </xf>
    <xf numFmtId="0" fontId="3" fillId="5" borderId="1" xfId="0" applyFont="1" applyFill="1" applyBorder="1" applyProtection="1">
      <protection locked="0"/>
    </xf>
    <xf numFmtId="4" fontId="6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4" fontId="3" fillId="2" borderId="0" xfId="0" applyNumberFormat="1" applyFont="1" applyFill="1" applyProtection="1">
      <protection locked="0"/>
    </xf>
    <xf numFmtId="166" fontId="6" fillId="0" borderId="0" xfId="0" applyNumberFormat="1" applyFont="1" applyAlignment="1">
      <alignment vertical="center"/>
    </xf>
    <xf numFmtId="166" fontId="6" fillId="0" borderId="0" xfId="0" applyNumberFormat="1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3" fillId="2" borderId="0" xfId="0" applyNumberFormat="1" applyFont="1" applyFill="1" applyAlignment="1">
      <alignment horizontal="right" vertical="center"/>
    </xf>
    <xf numFmtId="164" fontId="3" fillId="2" borderId="0" xfId="0" applyNumberFormat="1" applyFont="1" applyFill="1"/>
    <xf numFmtId="0" fontId="3" fillId="2" borderId="0" xfId="0" applyFont="1" applyFill="1" applyAlignment="1" applyProtection="1">
      <alignment horizontal="right" vertical="center"/>
      <protection locked="0"/>
    </xf>
    <xf numFmtId="4" fontId="6" fillId="2" borderId="0" xfId="0" applyNumberFormat="1" applyFont="1" applyFill="1" applyProtection="1">
      <protection locked="0"/>
    </xf>
    <xf numFmtId="164" fontId="6" fillId="2" borderId="0" xfId="0" applyNumberFormat="1" applyFont="1" applyFill="1"/>
    <xf numFmtId="164" fontId="6" fillId="2" borderId="0" xfId="0" applyNumberFormat="1" applyFont="1" applyFill="1" applyProtection="1">
      <protection locked="0"/>
    </xf>
    <xf numFmtId="164" fontId="6" fillId="2" borderId="0" xfId="0" applyNumberFormat="1" applyFont="1" applyFill="1" applyAlignment="1" applyProtection="1">
      <alignment horizontal="right" vertical="center"/>
      <protection locked="0"/>
    </xf>
    <xf numFmtId="4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right" vertical="center"/>
      <protection locked="0"/>
    </xf>
    <xf numFmtId="164" fontId="3" fillId="0" borderId="0" xfId="0" applyNumberFormat="1" applyFont="1" applyProtection="1">
      <protection locked="0"/>
    </xf>
    <xf numFmtId="14" fontId="8" fillId="2" borderId="1" xfId="0" applyNumberFormat="1" applyFont="1" applyFill="1" applyBorder="1" applyAlignment="1" applyProtection="1">
      <alignment horizontal="center" vertical="center"/>
      <protection locked="0"/>
    </xf>
    <xf numFmtId="14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2" borderId="5" xfId="0" applyNumberFormat="1" applyFont="1" applyFill="1" applyBorder="1" applyAlignment="1" applyProtection="1">
      <alignment horizont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justify"/>
      <protection locked="0"/>
    </xf>
    <xf numFmtId="14" fontId="6" fillId="2" borderId="1" xfId="0" applyNumberFormat="1" applyFont="1" applyFill="1" applyBorder="1" applyAlignment="1" applyProtection="1">
      <alignment horizontal="center" vertical="justify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4" fontId="7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center" vertical="justify"/>
      <protection locked="0"/>
    </xf>
    <xf numFmtId="4" fontId="6" fillId="0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right" vertical="center"/>
    </xf>
    <xf numFmtId="165" fontId="6" fillId="0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justify" vertical="center"/>
      <protection locked="0"/>
    </xf>
    <xf numFmtId="4" fontId="6" fillId="0" borderId="1" xfId="0" applyNumberFormat="1" applyFont="1" applyFill="1" applyBorder="1" applyAlignment="1" applyProtection="1">
      <alignment horizontal="right" vertical="center"/>
      <protection hidden="1"/>
    </xf>
    <xf numFmtId="166" fontId="6" fillId="0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 applyProtection="1">
      <alignment horizontal="right" vertical="center"/>
      <protection locked="0"/>
    </xf>
    <xf numFmtId="164" fontId="6" fillId="0" borderId="1" xfId="0" applyNumberFormat="1" applyFont="1" applyFill="1" applyBorder="1" applyAlignment="1" applyProtection="1">
      <alignment horizontal="right" vertical="center"/>
      <protection hidden="1"/>
    </xf>
    <xf numFmtId="164" fontId="6" fillId="0" borderId="1" xfId="0" applyNumberFormat="1" applyFont="1" applyFill="1" applyBorder="1" applyAlignment="1" applyProtection="1">
      <alignment horizontal="right" vertical="center"/>
      <protection locked="0"/>
    </xf>
    <xf numFmtId="4" fontId="6" fillId="0" borderId="1" xfId="2" applyNumberFormat="1" applyFont="1" applyFill="1" applyBorder="1" applyAlignment="1" applyProtection="1">
      <alignment horizontal="right" vertical="center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4" fontId="6" fillId="0" borderId="1" xfId="3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64" fontId="11" fillId="0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1" xfId="0" applyFont="1" applyFill="1" applyBorder="1" applyAlignment="1" applyProtection="1">
      <alignment horizontal="right" vertical="center" wrapText="1"/>
      <protection locked="0"/>
    </xf>
    <xf numFmtId="49" fontId="6" fillId="0" borderId="1" xfId="0" applyNumberFormat="1" applyFont="1" applyFill="1" applyBorder="1" applyAlignment="1" applyProtection="1">
      <alignment horizontal="right" vertical="center"/>
      <protection locked="0"/>
    </xf>
    <xf numFmtId="165" fontId="6" fillId="0" borderId="1" xfId="0" applyNumberFormat="1" applyFont="1" applyFill="1" applyBorder="1" applyAlignment="1" applyProtection="1">
      <alignment horizontal="justify" vertical="center"/>
      <protection locked="0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 applyProtection="1">
      <alignment vertical="top" wrapText="1"/>
      <protection locked="0"/>
    </xf>
    <xf numFmtId="164" fontId="11" fillId="0" borderId="1" xfId="0" applyNumberFormat="1" applyFont="1" applyFill="1" applyBorder="1" applyAlignment="1" applyProtection="1">
      <alignment horizontal="right" vertical="center"/>
      <protection hidden="1"/>
    </xf>
    <xf numFmtId="0" fontId="6" fillId="0" borderId="1" xfId="0" applyFont="1" applyFill="1" applyBorder="1" applyAlignment="1" applyProtection="1">
      <alignment horizontal="justify" vertical="top"/>
      <protection locked="0"/>
    </xf>
  </cellXfs>
  <cellStyles count="4">
    <cellStyle name="Денежный 2" xfId="2"/>
    <cellStyle name="Обычный" xfId="0" builtinId="0"/>
    <cellStyle name="Обычный 3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30;&#1044;&#1044;&#1030;&#1051;%20%20&#1044;&#1054;&#1061;&#1054;&#1044;&#1030;&#1042;/1.&#1040;&#1085;&#1072;&#1083;i&#1079;%20&#1073;&#1102;&#1076;&#1078;&#1077;&#1090;&#1091;/2023/1.%20&#1044;&#1054;&#1061;&#1054;&#1044;&#104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ітика"/>
      <sheetName val="Січень"/>
      <sheetName val="Лютий"/>
      <sheetName val="Березень"/>
      <sheetName val="Квітень 2023"/>
      <sheetName val="Травень 2023"/>
      <sheetName val="Квітень"/>
      <sheetName val="Травень"/>
      <sheetName val="Червень"/>
      <sheetName val="Липень"/>
      <sheetName val="Серпень"/>
      <sheetName val="Вересень"/>
      <sheetName val="Жовтень"/>
      <sheetName val="Листопад"/>
      <sheetName val="Грудень"/>
    </sheetNames>
    <sheetDataSet>
      <sheetData sheetId="0"/>
      <sheetData sheetId="1"/>
      <sheetData sheetId="2">
        <row r="11">
          <cell r="E11">
            <v>46633043.840000004</v>
          </cell>
        </row>
        <row r="74">
          <cell r="E74">
            <v>118274244.24000002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Q332"/>
  <sheetViews>
    <sheetView tabSelected="1" zoomScale="20" zoomScaleNormal="20" zoomScaleSheetLayoutView="32" workbookViewId="0">
      <pane xSplit="2" ySplit="9" topLeftCell="C10" activePane="bottomRight" state="frozen"/>
      <selection activeCell="B138" sqref="B138"/>
      <selection pane="topRight" activeCell="B138" sqref="B138"/>
      <selection pane="bottomLeft" activeCell="B138" sqref="B138"/>
      <selection pane="bottomRight" activeCell="O59" sqref="O59"/>
    </sheetView>
  </sheetViews>
  <sheetFormatPr defaultColWidth="8.85546875" defaultRowHeight="61.5" outlineLevelRow="1" x14ac:dyDescent="0.85"/>
  <cols>
    <col min="1" max="1" width="43.85546875" style="8" customWidth="1"/>
    <col min="2" max="2" width="163.7109375" style="8" customWidth="1"/>
    <col min="3" max="3" width="67.5703125" style="98" customWidth="1"/>
    <col min="4" max="4" width="69" style="8" customWidth="1"/>
    <col min="5" max="5" width="70.140625" style="8" customWidth="1"/>
    <col min="6" max="6" width="69.5703125" style="99" customWidth="1"/>
    <col min="7" max="7" width="46" style="8" customWidth="1"/>
    <col min="8" max="8" width="43.7109375" style="8" customWidth="1"/>
    <col min="9" max="9" width="48.7109375" style="8" customWidth="1"/>
    <col min="10" max="10" width="59.5703125" style="8" customWidth="1"/>
    <col min="11" max="11" width="0.7109375" style="8" hidden="1" customWidth="1"/>
    <col min="12" max="12" width="47.85546875" style="90" hidden="1" customWidth="1"/>
    <col min="13" max="13" width="28.28515625" style="10" customWidth="1"/>
    <col min="14" max="14" width="9.5703125" style="10" customWidth="1"/>
    <col min="15" max="15" width="23.85546875" style="10" customWidth="1"/>
    <col min="16" max="16" width="56.5703125" style="10" customWidth="1"/>
    <col min="17" max="18" width="8.85546875" style="10" customWidth="1"/>
    <col min="19" max="19" width="60.28515625" style="10" customWidth="1"/>
    <col min="20" max="65" width="8.85546875" style="10"/>
    <col min="66" max="176" width="8.85546875" style="7"/>
    <col min="177" max="249" width="8.85546875" style="8"/>
    <col min="250" max="250" width="49.85546875" style="8" bestFit="1" customWidth="1"/>
    <col min="251" max="16384" width="8.85546875" style="8"/>
  </cols>
  <sheetData>
    <row r="1" spans="1:251" s="1" customFormat="1" ht="0.75" customHeight="1" x14ac:dyDescent="0.85">
      <c r="B1" s="107" t="s">
        <v>106</v>
      </c>
      <c r="C1" s="107"/>
      <c r="D1" s="107"/>
      <c r="E1" s="107"/>
      <c r="F1" s="107"/>
      <c r="G1" s="107"/>
      <c r="H1" s="107"/>
      <c r="I1" s="107"/>
      <c r="J1" s="107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6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</row>
    <row r="2" spans="1:251" s="2" customFormat="1" ht="98.25" customHeight="1" x14ac:dyDescent="0.85">
      <c r="B2" s="107"/>
      <c r="C2" s="107"/>
      <c r="D2" s="107"/>
      <c r="E2" s="107"/>
      <c r="F2" s="107"/>
      <c r="G2" s="107"/>
      <c r="H2" s="107"/>
      <c r="I2" s="107"/>
      <c r="J2" s="107"/>
      <c r="L2" s="9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</row>
    <row r="3" spans="1:251" s="1" customFormat="1" ht="43.5" hidden="1" customHeight="1" x14ac:dyDescent="0.85">
      <c r="A3" s="2"/>
      <c r="B3" s="108"/>
      <c r="C3" s="108"/>
      <c r="D3" s="108"/>
      <c r="E3" s="108"/>
      <c r="F3" s="108"/>
      <c r="G3" s="108"/>
      <c r="H3" s="108"/>
      <c r="I3" s="108"/>
      <c r="J3" s="108"/>
      <c r="K3" s="2"/>
      <c r="L3" s="9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</row>
    <row r="4" spans="1:251" s="1" customFormat="1" ht="13.5" hidden="1" customHeight="1" x14ac:dyDescent="0.85">
      <c r="A4" s="2"/>
      <c r="B4" s="109"/>
      <c r="C4" s="109"/>
      <c r="D4" s="109"/>
      <c r="E4" s="109"/>
      <c r="F4" s="109"/>
      <c r="G4" s="109"/>
      <c r="H4" s="109"/>
      <c r="I4" s="109"/>
      <c r="J4" s="109"/>
      <c r="K4" s="2"/>
      <c r="L4" s="9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</row>
    <row r="5" spans="1:251" s="1" customFormat="1" ht="22.5" hidden="1" customHeight="1" x14ac:dyDescent="0.85">
      <c r="A5" s="110" t="s">
        <v>0</v>
      </c>
      <c r="B5" s="110" t="s">
        <v>0</v>
      </c>
      <c r="C5" s="111" t="s">
        <v>1</v>
      </c>
      <c r="D5" s="101"/>
      <c r="E5" s="101"/>
      <c r="F5" s="101"/>
      <c r="G5" s="101"/>
      <c r="H5" s="101"/>
      <c r="I5" s="101"/>
      <c r="J5" s="101"/>
      <c r="K5" s="101"/>
      <c r="L5" s="102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</row>
    <row r="6" spans="1:251" s="1" customFormat="1" ht="65.25" customHeight="1" x14ac:dyDescent="0.85">
      <c r="A6" s="110"/>
      <c r="B6" s="110"/>
      <c r="C6" s="111"/>
      <c r="D6" s="110" t="s">
        <v>2</v>
      </c>
      <c r="E6" s="110"/>
      <c r="F6" s="110"/>
      <c r="G6" s="110"/>
      <c r="H6" s="110"/>
      <c r="I6" s="110"/>
      <c r="J6" s="110"/>
      <c r="K6" s="103"/>
      <c r="L6" s="103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</row>
    <row r="7" spans="1:251" s="1" customFormat="1" ht="324.75" customHeight="1" x14ac:dyDescent="0.85">
      <c r="A7" s="110"/>
      <c r="B7" s="110"/>
      <c r="C7" s="111"/>
      <c r="D7" s="11" t="s">
        <v>3</v>
      </c>
      <c r="E7" s="12" t="s">
        <v>4</v>
      </c>
      <c r="F7" s="12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4" t="s">
        <v>10</v>
      </c>
      <c r="L7" s="12" t="s">
        <v>11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</row>
    <row r="8" spans="1:251" s="24" customFormat="1" ht="48" customHeight="1" x14ac:dyDescent="0.85">
      <c r="A8" s="15">
        <v>1</v>
      </c>
      <c r="B8" s="16">
        <v>2</v>
      </c>
      <c r="C8" s="17">
        <v>3</v>
      </c>
      <c r="D8" s="16">
        <v>4</v>
      </c>
      <c r="E8" s="16">
        <v>5</v>
      </c>
      <c r="F8" s="18">
        <v>6</v>
      </c>
      <c r="G8" s="16" t="s">
        <v>12</v>
      </c>
      <c r="H8" s="16">
        <v>8</v>
      </c>
      <c r="I8" s="16">
        <v>9</v>
      </c>
      <c r="J8" s="16" t="s">
        <v>13</v>
      </c>
      <c r="K8" s="19">
        <v>14</v>
      </c>
      <c r="L8" s="20">
        <v>15</v>
      </c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</row>
    <row r="9" spans="1:251" s="2" customFormat="1" ht="81.75" customHeight="1" x14ac:dyDescent="0.85">
      <c r="A9" s="113"/>
      <c r="B9" s="114" t="s">
        <v>14</v>
      </c>
      <c r="C9" s="115"/>
      <c r="D9" s="116"/>
      <c r="E9" s="117"/>
      <c r="F9" s="116"/>
      <c r="G9" s="118" t="str">
        <f t="shared" ref="G9:G73" si="0">IF(D9=0," ",+E9/D9)</f>
        <v xml:space="preserve"> </v>
      </c>
      <c r="H9" s="116" t="str">
        <f t="shared" ref="H9:H73" si="1">IF(E9=0," ",+E9/F9)</f>
        <v xml:space="preserve"> </v>
      </c>
      <c r="I9" s="116"/>
      <c r="J9" s="116"/>
      <c r="K9" s="25"/>
      <c r="L9" s="2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</row>
    <row r="10" spans="1:251" s="1" customFormat="1" ht="121.15" customHeight="1" collapsed="1" x14ac:dyDescent="0.85">
      <c r="A10" s="119">
        <v>11010000</v>
      </c>
      <c r="B10" s="120" t="s">
        <v>15</v>
      </c>
      <c r="C10" s="121">
        <f>SUM(C11:C14)</f>
        <v>475990300</v>
      </c>
      <c r="D10" s="121">
        <f>SUM(D11:D14)</f>
        <v>141208650</v>
      </c>
      <c r="E10" s="121">
        <f>SUM(E11:E15)</f>
        <v>129596377.67999999</v>
      </c>
      <c r="F10" s="121">
        <f>SUM(F11:F14)</f>
        <v>77032508.060000002</v>
      </c>
      <c r="G10" s="122">
        <f t="shared" si="0"/>
        <v>0.91776514880639393</v>
      </c>
      <c r="H10" s="122" t="s">
        <v>16</v>
      </c>
      <c r="I10" s="122">
        <f t="shared" ref="I10:I77" si="2">IF(E10=0," ",+E10/C10)</f>
        <v>0.27226684594202866</v>
      </c>
      <c r="J10" s="116">
        <f>E10-D10</f>
        <v>-11612272.320000008</v>
      </c>
      <c r="K10" s="31">
        <f>F10</f>
        <v>77032508.060000002</v>
      </c>
      <c r="L10" s="32" t="e">
        <f>#REF!/#REF!</f>
        <v>#REF!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</row>
    <row r="11" spans="1:251" s="1" customFormat="1" ht="117.75" hidden="1" customHeight="1" outlineLevel="1" x14ac:dyDescent="0.85">
      <c r="A11" s="119">
        <v>11010100</v>
      </c>
      <c r="B11" s="120" t="s">
        <v>17</v>
      </c>
      <c r="C11" s="123">
        <v>327990300</v>
      </c>
      <c r="D11" s="124">
        <v>104284150</v>
      </c>
      <c r="E11" s="123">
        <v>79258399.109999999</v>
      </c>
      <c r="F11" s="123">
        <v>71141964.219999999</v>
      </c>
      <c r="G11" s="122">
        <f t="shared" si="0"/>
        <v>0.76002344661197319</v>
      </c>
      <c r="H11" s="122">
        <f>IF(E11=0," ",+E11/F11)</f>
        <v>1.1140878661277986</v>
      </c>
      <c r="I11" s="122">
        <f>IF(E11=0," ",+E11/C11)</f>
        <v>0.24164860701673191</v>
      </c>
      <c r="J11" s="116">
        <f t="shared" ref="J11:J20" si="3">E11-D11</f>
        <v>-25025750.890000001</v>
      </c>
      <c r="K11" s="36">
        <f>F11</f>
        <v>71141964.219999999</v>
      </c>
      <c r="L11" s="39" t="e">
        <f>#REF!/#REF!</f>
        <v>#REF!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</row>
    <row r="12" spans="1:251" s="1" customFormat="1" ht="152.25" hidden="1" customHeight="1" outlineLevel="1" x14ac:dyDescent="0.85">
      <c r="A12" s="119">
        <v>11010200</v>
      </c>
      <c r="B12" s="120" t="s">
        <v>18</v>
      </c>
      <c r="C12" s="123">
        <v>145000000</v>
      </c>
      <c r="D12" s="124">
        <v>36125000</v>
      </c>
      <c r="E12" s="125">
        <v>49254209.740000002</v>
      </c>
      <c r="F12" s="125">
        <v>4624749.71</v>
      </c>
      <c r="G12" s="122">
        <f t="shared" si="0"/>
        <v>1.3634383319031143</v>
      </c>
      <c r="H12" s="122" t="s">
        <v>16</v>
      </c>
      <c r="I12" s="122">
        <f>IF(E12=0," ",+E12/C12)</f>
        <v>0.33968420510344827</v>
      </c>
      <c r="J12" s="116">
        <f t="shared" si="3"/>
        <v>13129209.740000002</v>
      </c>
      <c r="K12" s="36">
        <f>F12</f>
        <v>4624749.71</v>
      </c>
      <c r="L12" s="39" t="e">
        <f>#REF!/#REF!</f>
        <v>#REF!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</row>
    <row r="13" spans="1:251" s="1" customFormat="1" ht="141.75" hidden="1" customHeight="1" outlineLevel="1" x14ac:dyDescent="0.85">
      <c r="A13" s="119">
        <v>11010400</v>
      </c>
      <c r="B13" s="120" t="s">
        <v>19</v>
      </c>
      <c r="C13" s="126">
        <v>2000000</v>
      </c>
      <c r="D13" s="124">
        <v>499500</v>
      </c>
      <c r="E13" s="126">
        <v>375790.73</v>
      </c>
      <c r="F13" s="126">
        <v>311261.28999999998</v>
      </c>
      <c r="G13" s="122">
        <f t="shared" si="0"/>
        <v>0.75233379379379373</v>
      </c>
      <c r="H13" s="122">
        <f>IF(E13=0," ",+E13/F13)</f>
        <v>1.2073159820162669</v>
      </c>
      <c r="I13" s="122">
        <f>IF(E13=0," ",+E13/C13)</f>
        <v>0.18789536499999998</v>
      </c>
      <c r="J13" s="116">
        <f t="shared" si="3"/>
        <v>-123709.27000000002</v>
      </c>
      <c r="K13" s="36">
        <f>F13</f>
        <v>311261.28999999998</v>
      </c>
      <c r="L13" s="39" t="e">
        <f>#REF!/#REF!</f>
        <v>#REF!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</row>
    <row r="14" spans="1:251" s="1" customFormat="1" ht="173.25" hidden="1" customHeight="1" outlineLevel="1" x14ac:dyDescent="0.85">
      <c r="A14" s="119">
        <v>11010500</v>
      </c>
      <c r="B14" s="120" t="s">
        <v>20</v>
      </c>
      <c r="C14" s="126">
        <v>1000000</v>
      </c>
      <c r="D14" s="124">
        <v>300000</v>
      </c>
      <c r="E14" s="126">
        <v>404571.86</v>
      </c>
      <c r="F14" s="126">
        <v>954532.84</v>
      </c>
      <c r="G14" s="122">
        <f t="shared" si="0"/>
        <v>1.3485728666666665</v>
      </c>
      <c r="H14" s="122">
        <f>IF(E14=0," ",+E14/F14)</f>
        <v>0.42384278785002305</v>
      </c>
      <c r="I14" s="122">
        <f>IF(E14=0," ",+E14/C14)</f>
        <v>0.40457186000000001</v>
      </c>
      <c r="J14" s="116">
        <f t="shared" si="3"/>
        <v>104571.85999999999</v>
      </c>
      <c r="K14" s="36">
        <f>F14</f>
        <v>954532.84</v>
      </c>
      <c r="L14" s="39" t="e">
        <f>#REF!/#REF!</f>
        <v>#REF!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</row>
    <row r="15" spans="1:251" s="1" customFormat="1" ht="165.75" hidden="1" customHeight="1" outlineLevel="1" x14ac:dyDescent="0.85">
      <c r="A15" s="119">
        <v>11010501</v>
      </c>
      <c r="B15" s="120" t="s">
        <v>21</v>
      </c>
      <c r="C15" s="126"/>
      <c r="D15" s="124"/>
      <c r="E15" s="126">
        <v>303406.24</v>
      </c>
      <c r="F15" s="123"/>
      <c r="G15" s="122" t="str">
        <f t="shared" si="0"/>
        <v xml:space="preserve"> </v>
      </c>
      <c r="H15" s="122"/>
      <c r="I15" s="122"/>
      <c r="J15" s="116">
        <f t="shared" si="3"/>
        <v>303406.24</v>
      </c>
      <c r="K15" s="36">
        <f>F15</f>
        <v>0</v>
      </c>
      <c r="L15" s="39" t="e">
        <f>#REF!/#REF!</f>
        <v>#REF!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</row>
    <row r="16" spans="1:251" s="1" customFormat="1" ht="167.25" customHeight="1" x14ac:dyDescent="0.85">
      <c r="A16" s="119">
        <v>11020200</v>
      </c>
      <c r="B16" s="127" t="s">
        <v>22</v>
      </c>
      <c r="C16" s="123">
        <v>100000</v>
      </c>
      <c r="D16" s="124">
        <v>25000</v>
      </c>
      <c r="E16" s="125">
        <v>300784.24</v>
      </c>
      <c r="F16" s="128">
        <v>490358</v>
      </c>
      <c r="G16" s="122" t="s">
        <v>16</v>
      </c>
      <c r="H16" s="122">
        <f>IF(E16=0," ",+E16/F16)</f>
        <v>0.61339723222625098</v>
      </c>
      <c r="I16" s="122" t="s">
        <v>16</v>
      </c>
      <c r="J16" s="116">
        <f t="shared" si="3"/>
        <v>275784.24</v>
      </c>
      <c r="K16" s="36">
        <f>F16</f>
        <v>490358</v>
      </c>
      <c r="L16" s="39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</row>
    <row r="17" spans="1:251" s="1" customFormat="1" ht="141" customHeight="1" collapsed="1" x14ac:dyDescent="0.85">
      <c r="A17" s="119">
        <v>13000000</v>
      </c>
      <c r="B17" s="127" t="s">
        <v>23</v>
      </c>
      <c r="C17" s="123">
        <f>C18+C19+C20+C21</f>
        <v>215000</v>
      </c>
      <c r="D17" s="123">
        <f>D18+D19+D20+D21</f>
        <v>47000</v>
      </c>
      <c r="E17" s="123">
        <f>E18+E19+E20+E21</f>
        <v>82935.839999999997</v>
      </c>
      <c r="F17" s="123">
        <f>F18+F19+F20+F21</f>
        <v>58886.520000000004</v>
      </c>
      <c r="G17" s="122" t="s">
        <v>16</v>
      </c>
      <c r="H17" s="122" t="s">
        <v>16</v>
      </c>
      <c r="I17" s="122">
        <f>IF(E17=0," ",+E17/C17)</f>
        <v>0.3857480930232558</v>
      </c>
      <c r="J17" s="116">
        <f t="shared" si="3"/>
        <v>35935.839999999997</v>
      </c>
      <c r="K17" s="36"/>
      <c r="L17" s="39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</row>
    <row r="18" spans="1:251" s="1" customFormat="1" ht="187.5" hidden="1" customHeight="1" outlineLevel="1" x14ac:dyDescent="0.85">
      <c r="A18" s="119">
        <v>13010100</v>
      </c>
      <c r="B18" s="127" t="s">
        <v>24</v>
      </c>
      <c r="C18" s="123">
        <v>125000</v>
      </c>
      <c r="D18" s="124">
        <v>30000</v>
      </c>
      <c r="E18" s="125">
        <v>43618.28</v>
      </c>
      <c r="F18" s="125">
        <v>38106.76</v>
      </c>
      <c r="G18" s="122">
        <f>IF(D18=0," ",+E18/D18)</f>
        <v>1.4539426666666666</v>
      </c>
      <c r="H18" s="122">
        <f>IF(E18=0," ",+E18/F18)</f>
        <v>1.1446336555508785</v>
      </c>
      <c r="I18" s="122">
        <f>IF(E18=0," ",+E18/C18)</f>
        <v>0.34894623999999996</v>
      </c>
      <c r="J18" s="116">
        <f t="shared" si="3"/>
        <v>13618.279999999999</v>
      </c>
      <c r="K18" s="36">
        <f>F18</f>
        <v>38106.76</v>
      </c>
      <c r="L18" s="39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</row>
    <row r="19" spans="1:251" s="1" customFormat="1" ht="111" hidden="1" customHeight="1" outlineLevel="1" x14ac:dyDescent="0.85">
      <c r="A19" s="119">
        <v>13010200</v>
      </c>
      <c r="B19" s="127" t="s">
        <v>25</v>
      </c>
      <c r="C19" s="123">
        <v>50000</v>
      </c>
      <c r="D19" s="124">
        <v>10000</v>
      </c>
      <c r="E19" s="125">
        <v>27312.66</v>
      </c>
      <c r="F19" s="125">
        <v>12402.75</v>
      </c>
      <c r="G19" s="122" t="s">
        <v>16</v>
      </c>
      <c r="H19" s="122" t="s">
        <v>16</v>
      </c>
      <c r="I19" s="122">
        <f>IF(E19=0," ",+E19/C19)</f>
        <v>0.54625319999999999</v>
      </c>
      <c r="J19" s="116">
        <f t="shared" si="3"/>
        <v>17312.66</v>
      </c>
      <c r="K19" s="36">
        <f>F19</f>
        <v>12402.75</v>
      </c>
      <c r="L19" s="39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</row>
    <row r="20" spans="1:251" s="1" customFormat="1" ht="131.25" hidden="1" customHeight="1" outlineLevel="1" x14ac:dyDescent="0.85">
      <c r="A20" s="119">
        <v>13030100</v>
      </c>
      <c r="B20" s="129" t="s">
        <v>26</v>
      </c>
      <c r="C20" s="123">
        <v>40000</v>
      </c>
      <c r="D20" s="124">
        <v>7000</v>
      </c>
      <c r="E20" s="125">
        <v>7508.42</v>
      </c>
      <c r="F20" s="125">
        <v>8377.01</v>
      </c>
      <c r="G20" s="122">
        <f>IF(D20=0," ",+E20/D20)</f>
        <v>1.0726314285714287</v>
      </c>
      <c r="H20" s="122">
        <f>IF(E20=0," ",+E20/F20)</f>
        <v>0.89631264615895168</v>
      </c>
      <c r="I20" s="122">
        <f>IF(E20=0," ",+E20/C20)</f>
        <v>0.1877105</v>
      </c>
      <c r="J20" s="116">
        <f t="shared" si="3"/>
        <v>508.42000000000007</v>
      </c>
      <c r="K20" s="36">
        <f>F20</f>
        <v>8377.01</v>
      </c>
      <c r="L20" s="39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</row>
    <row r="21" spans="1:251" s="1" customFormat="1" ht="131.25" hidden="1" customHeight="1" outlineLevel="1" x14ac:dyDescent="0.85">
      <c r="A21" s="119">
        <v>13031500</v>
      </c>
      <c r="B21" s="129" t="s">
        <v>27</v>
      </c>
      <c r="C21" s="123"/>
      <c r="D21" s="124"/>
      <c r="E21" s="125">
        <v>4496.4799999999996</v>
      </c>
      <c r="F21" s="128"/>
      <c r="G21" s="122" t="str">
        <f>IF(D21=0," ",+E21/D21)</f>
        <v xml:space="preserve"> </v>
      </c>
      <c r="H21" s="122"/>
      <c r="I21" s="122"/>
      <c r="J21" s="116"/>
      <c r="K21" s="36"/>
      <c r="L21" s="39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</row>
    <row r="22" spans="1:251" s="2" customFormat="1" ht="96" customHeight="1" collapsed="1" x14ac:dyDescent="0.85">
      <c r="A22" s="119">
        <v>14000000</v>
      </c>
      <c r="B22" s="130" t="s">
        <v>28</v>
      </c>
      <c r="C22" s="123">
        <f>SUM(C23:C26)</f>
        <v>23700000</v>
      </c>
      <c r="D22" s="123">
        <f>SUM(D23:D26)</f>
        <v>4850000</v>
      </c>
      <c r="E22" s="123">
        <f>SUM(E23:E26)</f>
        <v>9230875.4400000013</v>
      </c>
      <c r="F22" s="123">
        <f>SUM(F23:F26)</f>
        <v>5936082.8700000001</v>
      </c>
      <c r="G22" s="122" t="s">
        <v>16</v>
      </c>
      <c r="H22" s="122" t="s">
        <v>16</v>
      </c>
      <c r="I22" s="122">
        <f t="shared" si="2"/>
        <v>0.38948841518987348</v>
      </c>
      <c r="J22" s="116">
        <f t="shared" ref="J22:J73" si="4">E22-D22</f>
        <v>4380875.4400000013</v>
      </c>
      <c r="K22" s="31">
        <f>F22</f>
        <v>5936082.8700000001</v>
      </c>
      <c r="L22" s="39" t="e">
        <f>#REF!/#REF!</f>
        <v>#REF!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44" t="e">
        <f>SUM(K22:IO22)</f>
        <v>#REF!</v>
      </c>
      <c r="IQ22" s="7"/>
    </row>
    <row r="23" spans="1:251" s="2" customFormat="1" ht="160.5" hidden="1" customHeight="1" outlineLevel="1" x14ac:dyDescent="0.85">
      <c r="A23" s="119">
        <v>14021900</v>
      </c>
      <c r="B23" s="131" t="s">
        <v>29</v>
      </c>
      <c r="C23" s="123">
        <v>700000</v>
      </c>
      <c r="D23" s="124">
        <v>350000</v>
      </c>
      <c r="E23" s="125">
        <v>554700</v>
      </c>
      <c r="F23" s="125">
        <v>559119.35999999999</v>
      </c>
      <c r="G23" s="122">
        <f>IF(D23=0," ",+E23/D23)</f>
        <v>1.584857142857143</v>
      </c>
      <c r="H23" s="122">
        <f>IF(E23=0," ",+E23/F23)</f>
        <v>0.99209585588308014</v>
      </c>
      <c r="I23" s="122">
        <f t="shared" si="2"/>
        <v>0.79242857142857148</v>
      </c>
      <c r="J23" s="116">
        <f t="shared" si="4"/>
        <v>204700</v>
      </c>
      <c r="K23" s="36">
        <f>F23</f>
        <v>559119.35999999999</v>
      </c>
      <c r="L23" s="39" t="e">
        <f>#REF!/#REF!</f>
        <v>#REF!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</row>
    <row r="24" spans="1:251" s="2" customFormat="1" ht="155.25" hidden="1" customHeight="1" outlineLevel="1" x14ac:dyDescent="0.85">
      <c r="A24" s="119">
        <v>14031900</v>
      </c>
      <c r="B24" s="131" t="s">
        <v>30</v>
      </c>
      <c r="C24" s="123">
        <v>4000000</v>
      </c>
      <c r="D24" s="124">
        <v>1000000</v>
      </c>
      <c r="E24" s="125">
        <v>3287288.95</v>
      </c>
      <c r="F24" s="125">
        <v>1883864.27</v>
      </c>
      <c r="G24" s="122" t="s">
        <v>16</v>
      </c>
      <c r="H24" s="122" t="s">
        <v>16</v>
      </c>
      <c r="I24" s="122">
        <f t="shared" si="2"/>
        <v>0.82182223750000005</v>
      </c>
      <c r="J24" s="116">
        <f t="shared" si="4"/>
        <v>2287288.9500000002</v>
      </c>
      <c r="K24" s="36">
        <f>F24</f>
        <v>1883864.27</v>
      </c>
      <c r="L24" s="39" t="e">
        <f>#REF!/#REF!</f>
        <v>#REF!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</row>
    <row r="25" spans="1:251" s="2" customFormat="1" ht="408.75" hidden="1" customHeight="1" outlineLevel="1" x14ac:dyDescent="0.85">
      <c r="A25" s="119">
        <v>14040100</v>
      </c>
      <c r="B25" s="132" t="s">
        <v>31</v>
      </c>
      <c r="C25" s="123">
        <v>7000000</v>
      </c>
      <c r="D25" s="124">
        <v>500000</v>
      </c>
      <c r="E25" s="125">
        <v>2776162.04</v>
      </c>
      <c r="F25" s="133"/>
      <c r="G25" s="122" t="s">
        <v>16</v>
      </c>
      <c r="H25" s="122"/>
      <c r="I25" s="122">
        <f t="shared" si="2"/>
        <v>0.39659457714285717</v>
      </c>
      <c r="J25" s="116">
        <f t="shared" si="4"/>
        <v>2276162.04</v>
      </c>
      <c r="K25" s="36">
        <f>F25</f>
        <v>0</v>
      </c>
      <c r="L25" s="39" t="e">
        <f>#REF!/#REF!</f>
        <v>#REF!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</row>
    <row r="26" spans="1:251" s="2" customFormat="1" ht="371.25" hidden="1" customHeight="1" outlineLevel="1" x14ac:dyDescent="0.85">
      <c r="A26" s="119">
        <v>14040200</v>
      </c>
      <c r="B26" s="131" t="s">
        <v>32</v>
      </c>
      <c r="C26" s="123">
        <v>12000000</v>
      </c>
      <c r="D26" s="124">
        <v>3000000</v>
      </c>
      <c r="E26" s="125">
        <v>2612724.4500000002</v>
      </c>
      <c r="F26" s="133">
        <v>3493099.24</v>
      </c>
      <c r="G26" s="122">
        <f>IF(D26=0," ",+E26/D26)</f>
        <v>0.8709081500000001</v>
      </c>
      <c r="H26" s="122">
        <f>IF(E26=0," ",+E26/F26)</f>
        <v>0.74796742677141914</v>
      </c>
      <c r="I26" s="122">
        <f t="shared" si="2"/>
        <v>0.21772703750000003</v>
      </c>
      <c r="J26" s="116">
        <f>E26-D26</f>
        <v>-387275.54999999981</v>
      </c>
      <c r="K26" s="36"/>
      <c r="L26" s="39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</row>
    <row r="27" spans="1:251" s="1" customFormat="1" ht="134.25" customHeight="1" collapsed="1" x14ac:dyDescent="0.85">
      <c r="A27" s="119">
        <v>18010000</v>
      </c>
      <c r="B27" s="131" t="s">
        <v>33</v>
      </c>
      <c r="C27" s="123">
        <f>SUM(C28:C31)</f>
        <v>10180000</v>
      </c>
      <c r="D27" s="123">
        <f>SUM(D28:D31)</f>
        <v>2709100</v>
      </c>
      <c r="E27" s="123">
        <f>SUM(E28:E31)</f>
        <v>5715655.3200000003</v>
      </c>
      <c r="F27" s="123">
        <f>SUM(F28:F31)</f>
        <v>2121659.19</v>
      </c>
      <c r="G27" s="122" t="s">
        <v>16</v>
      </c>
      <c r="H27" s="122" t="s">
        <v>16</v>
      </c>
      <c r="I27" s="122">
        <f t="shared" si="2"/>
        <v>0.56145926522593326</v>
      </c>
      <c r="J27" s="116">
        <f t="shared" si="4"/>
        <v>3006555.3200000003</v>
      </c>
      <c r="K27" s="36">
        <f>F27</f>
        <v>2121659.19</v>
      </c>
      <c r="L27" s="39" t="e">
        <f>#REF!/#REF!</f>
        <v>#REF!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</row>
    <row r="28" spans="1:251" s="1" customFormat="1" ht="140.25" hidden="1" customHeight="1" outlineLevel="1" x14ac:dyDescent="0.85">
      <c r="A28" s="119">
        <v>18010100</v>
      </c>
      <c r="B28" s="131" t="s">
        <v>34</v>
      </c>
      <c r="C28" s="123">
        <v>100000</v>
      </c>
      <c r="D28" s="124">
        <v>40000</v>
      </c>
      <c r="E28" s="125">
        <v>16575.259999999998</v>
      </c>
      <c r="F28" s="125">
        <v>45110.36</v>
      </c>
      <c r="G28" s="122">
        <f>IF(D28=0," ",+E28/D28)</f>
        <v>0.41438149999999996</v>
      </c>
      <c r="H28" s="122">
        <f>IF(E28=0," ",+E28/F28)</f>
        <v>0.36743798985421527</v>
      </c>
      <c r="I28" s="122">
        <f t="shared" si="2"/>
        <v>0.16575259999999997</v>
      </c>
      <c r="J28" s="116">
        <f t="shared" si="4"/>
        <v>-23424.74</v>
      </c>
      <c r="K28" s="36">
        <f>F28</f>
        <v>45110.36</v>
      </c>
      <c r="L28" s="39" t="e">
        <f>#REF!/#REF!</f>
        <v>#REF!</v>
      </c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</row>
    <row r="29" spans="1:251" s="1" customFormat="1" ht="142.5" hidden="1" customHeight="1" outlineLevel="1" x14ac:dyDescent="0.85">
      <c r="A29" s="134">
        <v>18010200</v>
      </c>
      <c r="B29" s="131" t="s">
        <v>35</v>
      </c>
      <c r="C29" s="123">
        <v>280000</v>
      </c>
      <c r="D29" s="124">
        <v>0</v>
      </c>
      <c r="E29" s="125">
        <v>484912.56</v>
      </c>
      <c r="F29" s="125">
        <v>55919.22</v>
      </c>
      <c r="G29" s="122" t="str">
        <f>IF(D29=0," ",+E29/D29)</f>
        <v xml:space="preserve"> </v>
      </c>
      <c r="H29" s="122" t="s">
        <v>16</v>
      </c>
      <c r="I29" s="122" t="s">
        <v>16</v>
      </c>
      <c r="J29" s="116">
        <f t="shared" si="4"/>
        <v>484912.56</v>
      </c>
      <c r="K29" s="36">
        <f>F29</f>
        <v>55919.22</v>
      </c>
      <c r="L29" s="39" t="e">
        <f>#REF!/#REF!</f>
        <v>#REF!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</row>
    <row r="30" spans="1:251" s="1" customFormat="1" ht="142.5" hidden="1" customHeight="1" outlineLevel="1" x14ac:dyDescent="0.85">
      <c r="A30" s="134">
        <v>18010300</v>
      </c>
      <c r="B30" s="120" t="s">
        <v>36</v>
      </c>
      <c r="C30" s="123">
        <v>1300000</v>
      </c>
      <c r="D30" s="124">
        <v>4000</v>
      </c>
      <c r="E30" s="125">
        <v>1658113.96</v>
      </c>
      <c r="F30" s="125">
        <v>110534.59</v>
      </c>
      <c r="G30" s="122" t="s">
        <v>16</v>
      </c>
      <c r="H30" s="122" t="s">
        <v>16</v>
      </c>
      <c r="I30" s="122">
        <f t="shared" ref="I30:I31" si="5">IF(E30=0," ",+E30/C30)</f>
        <v>1.2754722769230769</v>
      </c>
      <c r="J30" s="116">
        <f t="shared" si="4"/>
        <v>1654113.96</v>
      </c>
      <c r="K30" s="36">
        <f>F30</f>
        <v>110534.59</v>
      </c>
      <c r="L30" s="39" t="e">
        <f>#REF!/#REF!</f>
        <v>#REF!</v>
      </c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</row>
    <row r="31" spans="1:251" s="1" customFormat="1" ht="116.25" hidden="1" customHeight="1" outlineLevel="1" x14ac:dyDescent="0.85">
      <c r="A31" s="119">
        <v>18010400</v>
      </c>
      <c r="B31" s="120" t="s">
        <v>37</v>
      </c>
      <c r="C31" s="123">
        <v>8500000</v>
      </c>
      <c r="D31" s="124">
        <v>2665100</v>
      </c>
      <c r="E31" s="125">
        <v>3556053.54</v>
      </c>
      <c r="F31" s="125">
        <v>1910095.02</v>
      </c>
      <c r="G31" s="122">
        <f>IF(D31=0," ",+E31/D31)</f>
        <v>1.3343039810888897</v>
      </c>
      <c r="H31" s="122" t="s">
        <v>16</v>
      </c>
      <c r="I31" s="122">
        <f t="shared" si="5"/>
        <v>0.41835924000000002</v>
      </c>
      <c r="J31" s="116">
        <f t="shared" si="4"/>
        <v>890953.54</v>
      </c>
      <c r="K31" s="36">
        <f>F31</f>
        <v>1910095.02</v>
      </c>
      <c r="L31" s="39" t="e">
        <f>#REF!/#REF!</f>
        <v>#REF!</v>
      </c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</row>
    <row r="32" spans="1:251" s="1" customFormat="1" ht="88.9" customHeight="1" collapsed="1" x14ac:dyDescent="0.85">
      <c r="A32" s="119">
        <v>18010000</v>
      </c>
      <c r="B32" s="120" t="s">
        <v>38</v>
      </c>
      <c r="C32" s="123">
        <f>SUM(C33:C36)</f>
        <v>20450000</v>
      </c>
      <c r="D32" s="123">
        <f>SUM(D33:D36)</f>
        <v>4276000</v>
      </c>
      <c r="E32" s="123">
        <f>SUM(E33:E36)</f>
        <v>7278288.1800000006</v>
      </c>
      <c r="F32" s="123">
        <f>SUM(F33:F36)</f>
        <v>5762908.1000000006</v>
      </c>
      <c r="G32" s="122">
        <f t="shared" si="0"/>
        <v>1.702125392890552</v>
      </c>
      <c r="H32" s="122">
        <f t="shared" si="1"/>
        <v>1.2629540596005686</v>
      </c>
      <c r="I32" s="122">
        <f t="shared" si="2"/>
        <v>0.35590651246943766</v>
      </c>
      <c r="J32" s="116">
        <f t="shared" si="4"/>
        <v>3002288.1800000006</v>
      </c>
      <c r="K32" s="31">
        <f>F32</f>
        <v>5762908.1000000006</v>
      </c>
      <c r="L32" s="32" t="e">
        <f>#REF!/#REF!</f>
        <v>#REF!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</row>
    <row r="33" spans="1:251" s="49" customFormat="1" ht="122.25" hidden="1" customHeight="1" outlineLevel="1" x14ac:dyDescent="0.85">
      <c r="A33" s="135">
        <v>18010500</v>
      </c>
      <c r="B33" s="136" t="s">
        <v>39</v>
      </c>
      <c r="C33" s="123">
        <v>9500000</v>
      </c>
      <c r="D33" s="124">
        <v>2400000</v>
      </c>
      <c r="E33" s="123">
        <v>3722079.99</v>
      </c>
      <c r="F33" s="123">
        <v>3565289.92</v>
      </c>
      <c r="G33" s="122">
        <f>IF(D33=0," ",+E33/D33)</f>
        <v>1.5508666625</v>
      </c>
      <c r="H33" s="122">
        <f>IF(E33=0," ",+E33/F33)</f>
        <v>1.0439768079225378</v>
      </c>
      <c r="I33" s="122">
        <f t="shared" si="2"/>
        <v>0.39179789368421053</v>
      </c>
      <c r="J33" s="116">
        <f t="shared" si="4"/>
        <v>1322079.9900000002</v>
      </c>
      <c r="K33" s="36">
        <f>F33</f>
        <v>3565289.92</v>
      </c>
      <c r="L33" s="39" t="e">
        <f>#REF!/#REF!</f>
        <v>#REF!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</row>
    <row r="34" spans="1:251" s="1" customFormat="1" ht="113.25" hidden="1" customHeight="1" outlineLevel="1" x14ac:dyDescent="0.85">
      <c r="A34" s="119">
        <v>18010600</v>
      </c>
      <c r="B34" s="120" t="s">
        <v>40</v>
      </c>
      <c r="C34" s="123">
        <v>6550000</v>
      </c>
      <c r="D34" s="124">
        <v>1516000</v>
      </c>
      <c r="E34" s="125">
        <v>2456956.0699999998</v>
      </c>
      <c r="F34" s="125">
        <v>1592821.45</v>
      </c>
      <c r="G34" s="122">
        <f>IF(D34=0," ",+E34/D34)</f>
        <v>1.6206834234828496</v>
      </c>
      <c r="H34" s="122">
        <f>IF(E34=0," ",+E34/F34)</f>
        <v>1.5425181962485499</v>
      </c>
      <c r="I34" s="122">
        <f t="shared" si="2"/>
        <v>0.37510779694656488</v>
      </c>
      <c r="J34" s="116">
        <f t="shared" si="4"/>
        <v>940956.06999999983</v>
      </c>
      <c r="K34" s="36">
        <f>F34</f>
        <v>1592821.45</v>
      </c>
      <c r="L34" s="39" t="e">
        <f>#REF!/#REF!</f>
        <v>#REF!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</row>
    <row r="35" spans="1:251" s="1" customFormat="1" ht="105.75" hidden="1" customHeight="1" outlineLevel="1" x14ac:dyDescent="0.85">
      <c r="A35" s="119">
        <v>18010700</v>
      </c>
      <c r="B35" s="120" t="s">
        <v>41</v>
      </c>
      <c r="C35" s="123">
        <v>600000</v>
      </c>
      <c r="D35" s="124">
        <v>60000</v>
      </c>
      <c r="E35" s="125">
        <v>432358.65</v>
      </c>
      <c r="F35" s="125">
        <v>170026.45</v>
      </c>
      <c r="G35" s="122" t="s">
        <v>16</v>
      </c>
      <c r="H35" s="122" t="s">
        <v>16</v>
      </c>
      <c r="I35" s="122">
        <f t="shared" si="2"/>
        <v>0.72059775000000004</v>
      </c>
      <c r="J35" s="116">
        <f t="shared" si="4"/>
        <v>372358.65</v>
      </c>
      <c r="K35" s="36">
        <f>F35</f>
        <v>170026.45</v>
      </c>
      <c r="L35" s="39" t="e">
        <f>#REF!/#REF!</f>
        <v>#REF!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</row>
    <row r="36" spans="1:251" s="1" customFormat="1" ht="113.25" hidden="1" customHeight="1" outlineLevel="1" x14ac:dyDescent="0.85">
      <c r="A36" s="119">
        <v>18010900</v>
      </c>
      <c r="B36" s="120" t="s">
        <v>42</v>
      </c>
      <c r="C36" s="123">
        <v>3800000</v>
      </c>
      <c r="D36" s="124">
        <v>300000</v>
      </c>
      <c r="E36" s="125">
        <v>666893.47</v>
      </c>
      <c r="F36" s="125">
        <v>434770.28</v>
      </c>
      <c r="G36" s="122">
        <f>IF(D36=0," ",+E36/D36)</f>
        <v>2.2229782333333334</v>
      </c>
      <c r="H36" s="122">
        <f t="shared" ref="H36:H42" si="6">IF(E36=0," ",+E36/F36)</f>
        <v>1.5338984762251917</v>
      </c>
      <c r="I36" s="122">
        <f t="shared" si="2"/>
        <v>0.17549828157894737</v>
      </c>
      <c r="J36" s="116">
        <f t="shared" si="4"/>
        <v>366893.47</v>
      </c>
      <c r="K36" s="36">
        <f>F36</f>
        <v>434770.28</v>
      </c>
      <c r="L36" s="39" t="e">
        <f>#REF!/#REF!</f>
        <v>#REF!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</row>
    <row r="37" spans="1:251" s="1" customFormat="1" ht="91.5" customHeight="1" collapsed="1" x14ac:dyDescent="0.85">
      <c r="A37" s="119">
        <v>18011000</v>
      </c>
      <c r="B37" s="131" t="s">
        <v>43</v>
      </c>
      <c r="C37" s="123">
        <f>SUM(C38:C39)</f>
        <v>25000</v>
      </c>
      <c r="D37" s="123">
        <f>D38+D39</f>
        <v>6250</v>
      </c>
      <c r="E37" s="123">
        <f>SUM(E38:E39)</f>
        <v>36830</v>
      </c>
      <c r="F37" s="123">
        <f>SUM(F38:F39)</f>
        <v>38695.61</v>
      </c>
      <c r="G37" s="122" t="s">
        <v>16</v>
      </c>
      <c r="H37" s="122">
        <f t="shared" si="6"/>
        <v>0.95178755419542427</v>
      </c>
      <c r="I37" s="122">
        <f t="shared" si="2"/>
        <v>1.4732000000000001</v>
      </c>
      <c r="J37" s="116">
        <f t="shared" si="4"/>
        <v>30580</v>
      </c>
      <c r="K37" s="36">
        <f>F37</f>
        <v>38695.61</v>
      </c>
      <c r="L37" s="39" t="e">
        <f>#REF!/#REF!</f>
        <v>#REF!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</row>
    <row r="38" spans="1:251" s="1" customFormat="1" ht="83.25" hidden="1" customHeight="1" outlineLevel="1" x14ac:dyDescent="0.85">
      <c r="A38" s="137">
        <v>18011000</v>
      </c>
      <c r="B38" s="131" t="s">
        <v>44</v>
      </c>
      <c r="C38" s="123">
        <v>0</v>
      </c>
      <c r="D38" s="124">
        <v>0</v>
      </c>
      <c r="E38" s="125"/>
      <c r="F38" s="125">
        <v>1195.6099999999999</v>
      </c>
      <c r="G38" s="122"/>
      <c r="H38" s="122" t="str">
        <f t="shared" si="6"/>
        <v xml:space="preserve"> </v>
      </c>
      <c r="I38" s="122" t="str">
        <f t="shared" si="2"/>
        <v xml:space="preserve"> </v>
      </c>
      <c r="J38" s="116">
        <f t="shared" si="4"/>
        <v>0</v>
      </c>
      <c r="K38" s="36">
        <f>F38</f>
        <v>1195.6099999999999</v>
      </c>
      <c r="L38" s="39" t="e">
        <f>#REF!/#REF!</f>
        <v>#REF!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</row>
    <row r="39" spans="1:251" s="1" customFormat="1" ht="94.5" hidden="1" customHeight="1" outlineLevel="1" x14ac:dyDescent="0.85">
      <c r="A39" s="137">
        <v>18011100</v>
      </c>
      <c r="B39" s="131" t="s">
        <v>45</v>
      </c>
      <c r="C39" s="123">
        <v>25000</v>
      </c>
      <c r="D39" s="124">
        <v>6250</v>
      </c>
      <c r="E39" s="125">
        <v>36830</v>
      </c>
      <c r="F39" s="125">
        <v>37500</v>
      </c>
      <c r="G39" s="122" t="s">
        <v>16</v>
      </c>
      <c r="H39" s="122">
        <f t="shared" si="6"/>
        <v>0.9821333333333333</v>
      </c>
      <c r="I39" s="122">
        <f t="shared" si="2"/>
        <v>1.4732000000000001</v>
      </c>
      <c r="J39" s="116">
        <f t="shared" si="4"/>
        <v>30580</v>
      </c>
      <c r="K39" s="36">
        <f>F39</f>
        <v>37500</v>
      </c>
      <c r="L39" s="39" t="e">
        <f>#REF!/#REF!</f>
        <v>#REF!</v>
      </c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</row>
    <row r="40" spans="1:251" s="1" customFormat="1" ht="133.5" customHeight="1" x14ac:dyDescent="0.85">
      <c r="A40" s="119">
        <v>18020000</v>
      </c>
      <c r="B40" s="138" t="s">
        <v>46</v>
      </c>
      <c r="C40" s="123">
        <v>80000</v>
      </c>
      <c r="D40" s="124">
        <v>19500</v>
      </c>
      <c r="E40" s="125">
        <v>25522.84</v>
      </c>
      <c r="F40" s="125">
        <v>31513.13</v>
      </c>
      <c r="G40" s="122">
        <f t="shared" ref="G40:G43" si="7">IF(D40=0," ",+E40/D40)</f>
        <v>1.3088635897435899</v>
      </c>
      <c r="H40" s="122">
        <f t="shared" si="6"/>
        <v>0.8099112972910022</v>
      </c>
      <c r="I40" s="122">
        <f t="shared" si="2"/>
        <v>0.31903550000000003</v>
      </c>
      <c r="J40" s="116">
        <f t="shared" si="4"/>
        <v>6022.84</v>
      </c>
      <c r="K40" s="36">
        <f>F40</f>
        <v>31513.13</v>
      </c>
      <c r="L40" s="39" t="e">
        <f>#REF!/#REF!</f>
        <v>#REF!</v>
      </c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</row>
    <row r="41" spans="1:251" s="1" customFormat="1" ht="87" customHeight="1" collapsed="1" x14ac:dyDescent="0.85">
      <c r="A41" s="119">
        <v>18030000</v>
      </c>
      <c r="B41" s="119" t="s">
        <v>47</v>
      </c>
      <c r="C41" s="123">
        <f>SUM(C42:C43)</f>
        <v>85000</v>
      </c>
      <c r="D41" s="123">
        <f>SUM(D42:D43)</f>
        <v>13000</v>
      </c>
      <c r="E41" s="123">
        <f>SUM(E42:E43)</f>
        <v>3152</v>
      </c>
      <c r="F41" s="123">
        <f>SUM(F42:F43)</f>
        <v>45858</v>
      </c>
      <c r="G41" s="122">
        <f t="shared" si="7"/>
        <v>0.24246153846153845</v>
      </c>
      <c r="H41" s="122">
        <f t="shared" si="6"/>
        <v>6.873391774608574E-2</v>
      </c>
      <c r="I41" s="122">
        <f t="shared" si="2"/>
        <v>3.7082352941176469E-2</v>
      </c>
      <c r="J41" s="116">
        <f t="shared" si="4"/>
        <v>-9848</v>
      </c>
      <c r="K41" s="36">
        <f>F41</f>
        <v>45858</v>
      </c>
      <c r="L41" s="39" t="e">
        <f>#REF!/#REF!</f>
        <v>#REF!</v>
      </c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</row>
    <row r="42" spans="1:251" s="1" customFormat="1" ht="150.75" hidden="1" customHeight="1" outlineLevel="1" x14ac:dyDescent="0.85">
      <c r="A42" s="119">
        <v>18030100</v>
      </c>
      <c r="B42" s="120" t="s">
        <v>48</v>
      </c>
      <c r="C42" s="123">
        <v>70000</v>
      </c>
      <c r="D42" s="124">
        <v>10000</v>
      </c>
      <c r="E42" s="125"/>
      <c r="F42" s="125">
        <v>40830</v>
      </c>
      <c r="G42" s="122">
        <f t="shared" si="7"/>
        <v>0</v>
      </c>
      <c r="H42" s="122" t="str">
        <f t="shared" si="6"/>
        <v xml:space="preserve"> </v>
      </c>
      <c r="I42" s="122" t="str">
        <f t="shared" si="2"/>
        <v xml:space="preserve"> </v>
      </c>
      <c r="J42" s="116">
        <f t="shared" si="4"/>
        <v>-10000</v>
      </c>
      <c r="K42" s="36">
        <f>F42</f>
        <v>40830</v>
      </c>
      <c r="L42" s="39" t="e">
        <f>#REF!/#REF!</f>
        <v>#REF!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</row>
    <row r="43" spans="1:251" s="1" customFormat="1" ht="135.75" hidden="1" customHeight="1" outlineLevel="1" x14ac:dyDescent="0.85">
      <c r="A43" s="119">
        <v>18030200</v>
      </c>
      <c r="B43" s="120" t="s">
        <v>49</v>
      </c>
      <c r="C43" s="123">
        <v>15000</v>
      </c>
      <c r="D43" s="124">
        <v>3000</v>
      </c>
      <c r="E43" s="125">
        <v>3152</v>
      </c>
      <c r="F43" s="125">
        <v>5028</v>
      </c>
      <c r="G43" s="122">
        <f t="shared" si="7"/>
        <v>1.0506666666666666</v>
      </c>
      <c r="H43" s="122"/>
      <c r="I43" s="122">
        <f t="shared" si="2"/>
        <v>0.21013333333333334</v>
      </c>
      <c r="J43" s="116">
        <f t="shared" si="4"/>
        <v>152</v>
      </c>
      <c r="K43" s="36">
        <f>F43</f>
        <v>5028</v>
      </c>
      <c r="L43" s="39" t="e">
        <f>#REF!/#REF!</f>
        <v>#REF!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</row>
    <row r="44" spans="1:251" s="1" customFormat="1" ht="111.6" customHeight="1" collapsed="1" x14ac:dyDescent="0.85">
      <c r="A44" s="119">
        <v>18050000</v>
      </c>
      <c r="B44" s="120" t="s">
        <v>50</v>
      </c>
      <c r="C44" s="121">
        <f>SUM(C45:C47)</f>
        <v>80500000</v>
      </c>
      <c r="D44" s="121">
        <f>SUM(D45:D47)</f>
        <v>22564900</v>
      </c>
      <c r="E44" s="121">
        <f>SUM(E45:E47)</f>
        <v>25333028.229999997</v>
      </c>
      <c r="F44" s="121">
        <f>SUM(F45:F47)</f>
        <v>23255061.100000001</v>
      </c>
      <c r="G44" s="122">
        <f t="shared" si="0"/>
        <v>1.1226740747798571</v>
      </c>
      <c r="H44" s="122">
        <f t="shared" si="1"/>
        <v>1.0893554792681235</v>
      </c>
      <c r="I44" s="122">
        <f t="shared" si="2"/>
        <v>0.31469600285714283</v>
      </c>
      <c r="J44" s="116">
        <f t="shared" si="4"/>
        <v>2768128.2299999967</v>
      </c>
      <c r="K44" s="31">
        <f>F44</f>
        <v>23255061.100000001</v>
      </c>
      <c r="L44" s="32" t="e">
        <f>#REF!/#REF!</f>
        <v>#REF!</v>
      </c>
      <c r="M44" s="10"/>
      <c r="N44" s="10"/>
      <c r="O44" s="10"/>
      <c r="P44" s="5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</row>
    <row r="45" spans="1:251" s="1" customFormat="1" ht="105" hidden="1" customHeight="1" outlineLevel="1" x14ac:dyDescent="0.85">
      <c r="A45" s="119">
        <v>18050300</v>
      </c>
      <c r="B45" s="120" t="s">
        <v>51</v>
      </c>
      <c r="C45" s="121">
        <v>10000000</v>
      </c>
      <c r="D45" s="124">
        <v>2484900</v>
      </c>
      <c r="E45" s="124">
        <v>4472316.8499999996</v>
      </c>
      <c r="F45" s="139">
        <v>2223320.38</v>
      </c>
      <c r="G45" s="122">
        <f t="shared" si="0"/>
        <v>1.7997975170026961</v>
      </c>
      <c r="H45" s="122" t="s">
        <v>16</v>
      </c>
      <c r="I45" s="122">
        <f t="shared" si="2"/>
        <v>0.44723168499999999</v>
      </c>
      <c r="J45" s="116">
        <f t="shared" si="4"/>
        <v>1987416.8499999996</v>
      </c>
      <c r="K45" s="36">
        <f>F45</f>
        <v>2223320.38</v>
      </c>
      <c r="L45" s="39" t="e">
        <f>#REF!/#REF!</f>
        <v>#REF!</v>
      </c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</row>
    <row r="46" spans="1:251" s="1" customFormat="1" ht="112.5" hidden="1" customHeight="1" outlineLevel="1" x14ac:dyDescent="0.85">
      <c r="A46" s="119">
        <v>18050400</v>
      </c>
      <c r="B46" s="120" t="s">
        <v>52</v>
      </c>
      <c r="C46" s="121">
        <v>70000000</v>
      </c>
      <c r="D46" s="124">
        <v>20000000</v>
      </c>
      <c r="E46" s="124">
        <v>20699877.629999999</v>
      </c>
      <c r="F46" s="139">
        <v>20932362.300000001</v>
      </c>
      <c r="G46" s="122">
        <f t="shared" si="0"/>
        <v>1.0349938814999999</v>
      </c>
      <c r="H46" s="122">
        <f>IF(E46=0," ",+E46/F46)</f>
        <v>0.98889352923152862</v>
      </c>
      <c r="I46" s="122">
        <f t="shared" si="2"/>
        <v>0.29571253757142857</v>
      </c>
      <c r="J46" s="116">
        <f t="shared" si="4"/>
        <v>699877.62999999896</v>
      </c>
      <c r="K46" s="36">
        <f>F46</f>
        <v>20932362.300000001</v>
      </c>
      <c r="L46" s="39" t="e">
        <f>#REF!/#REF!</f>
        <v>#REF!</v>
      </c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</row>
    <row r="47" spans="1:251" s="1" customFormat="1" ht="409.5" hidden="1" outlineLevel="1" x14ac:dyDescent="0.85">
      <c r="A47" s="119">
        <v>18050500</v>
      </c>
      <c r="B47" s="120" t="s">
        <v>53</v>
      </c>
      <c r="C47" s="121">
        <v>500000</v>
      </c>
      <c r="D47" s="124">
        <v>80000</v>
      </c>
      <c r="E47" s="124">
        <v>160833.75</v>
      </c>
      <c r="F47" s="139">
        <v>99378.42</v>
      </c>
      <c r="G47" s="122" t="s">
        <v>16</v>
      </c>
      <c r="H47" s="122">
        <f>IF(E47=0," ",+E47/F47)</f>
        <v>1.6183971328986715</v>
      </c>
      <c r="I47" s="122">
        <f t="shared" si="2"/>
        <v>0.3216675</v>
      </c>
      <c r="J47" s="116">
        <f t="shared" si="4"/>
        <v>80833.75</v>
      </c>
      <c r="K47" s="36">
        <f>F47</f>
        <v>99378.42</v>
      </c>
      <c r="L47" s="39" t="e">
        <f>#REF!/#REF!</f>
        <v>#REF!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</row>
    <row r="48" spans="1:251" s="1" customFormat="1" ht="134.25" customHeight="1" collapsed="1" x14ac:dyDescent="0.85">
      <c r="A48" s="119">
        <v>21010300</v>
      </c>
      <c r="B48" s="140" t="s">
        <v>54</v>
      </c>
      <c r="C48" s="123">
        <f>SUM(C49:C50)</f>
        <v>20000</v>
      </c>
      <c r="D48" s="123">
        <f>SUM(D49:D50)</f>
        <v>3700</v>
      </c>
      <c r="E48" s="123">
        <f>SUM(E49:E50)</f>
        <v>85950</v>
      </c>
      <c r="F48" s="123">
        <f>F49+F50</f>
        <v>110</v>
      </c>
      <c r="G48" s="122" t="s">
        <v>16</v>
      </c>
      <c r="H48" s="122" t="s">
        <v>16</v>
      </c>
      <c r="I48" s="122" t="s">
        <v>16</v>
      </c>
      <c r="J48" s="116">
        <f t="shared" si="4"/>
        <v>82250</v>
      </c>
      <c r="K48" s="36">
        <f>F48</f>
        <v>110</v>
      </c>
      <c r="L48" s="39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</row>
    <row r="49" spans="1:251" s="1" customFormat="1" ht="364.5" hidden="1" outlineLevel="1" x14ac:dyDescent="0.85">
      <c r="A49" s="33">
        <v>21010301</v>
      </c>
      <c r="B49" s="34" t="s">
        <v>55</v>
      </c>
      <c r="C49" s="35"/>
      <c r="D49" s="36"/>
      <c r="E49" s="40"/>
      <c r="F49" s="42"/>
      <c r="G49" s="38" t="str">
        <f>IF(D49=0," ",+E49/D49)</f>
        <v xml:space="preserve"> </v>
      </c>
      <c r="H49" s="37" t="s">
        <v>16</v>
      </c>
      <c r="I49" s="38" t="str">
        <f>IF(E49=0," ",+E49/C49)</f>
        <v xml:space="preserve"> </v>
      </c>
      <c r="J49" s="27">
        <f t="shared" si="4"/>
        <v>0</v>
      </c>
      <c r="K49" s="36">
        <f>F49</f>
        <v>0</v>
      </c>
      <c r="L49" s="39" t="e">
        <f>#REF!/#REF!</f>
        <v>#REF!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</row>
    <row r="50" spans="1:251" s="1" customFormat="1" ht="364.5" hidden="1" outlineLevel="1" x14ac:dyDescent="0.85">
      <c r="A50" s="33">
        <v>21010302</v>
      </c>
      <c r="B50" s="34" t="s">
        <v>56</v>
      </c>
      <c r="C50" s="35">
        <v>20000</v>
      </c>
      <c r="D50" s="36">
        <v>3700</v>
      </c>
      <c r="E50" s="40">
        <v>85950</v>
      </c>
      <c r="F50" s="42">
        <v>110</v>
      </c>
      <c r="G50" s="38" t="s">
        <v>16</v>
      </c>
      <c r="H50" s="37" t="s">
        <v>16</v>
      </c>
      <c r="I50" s="38">
        <f>IF(E50=0," ",+E50/C50)</f>
        <v>4.2975000000000003</v>
      </c>
      <c r="J50" s="27">
        <f t="shared" si="4"/>
        <v>82250</v>
      </c>
      <c r="K50" s="36">
        <f>F50</f>
        <v>110</v>
      </c>
      <c r="L50" s="39" t="e">
        <f>#REF!/#REF!</f>
        <v>#REF!</v>
      </c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</row>
    <row r="51" spans="1:251" s="1" customFormat="1" ht="4.1500000000000004" hidden="1" customHeight="1" x14ac:dyDescent="0.85">
      <c r="A51" s="33">
        <v>21080500</v>
      </c>
      <c r="B51" s="53" t="s">
        <v>57</v>
      </c>
      <c r="C51" s="35"/>
      <c r="D51" s="36"/>
      <c r="E51" s="40"/>
      <c r="F51" s="42"/>
      <c r="G51" s="38" t="str">
        <f>IF(D51=0," ",+E51/D51)</f>
        <v xml:space="preserve"> </v>
      </c>
      <c r="H51" s="37" t="s">
        <v>16</v>
      </c>
      <c r="I51" s="38" t="str">
        <f>IF(E51=0," ",+E51/C51)</f>
        <v xml:space="preserve"> </v>
      </c>
      <c r="J51" s="27">
        <f t="shared" si="4"/>
        <v>0</v>
      </c>
      <c r="K51" s="36">
        <f>F51</f>
        <v>0</v>
      </c>
      <c r="L51" s="39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</row>
    <row r="52" spans="1:251" s="1" customFormat="1" ht="125.25" customHeight="1" x14ac:dyDescent="0.85">
      <c r="A52" s="33">
        <v>21081100</v>
      </c>
      <c r="B52" s="34" t="s">
        <v>58</v>
      </c>
      <c r="C52" s="35">
        <v>500000</v>
      </c>
      <c r="D52" s="36">
        <v>120000</v>
      </c>
      <c r="E52" s="54">
        <v>636381.12</v>
      </c>
      <c r="F52" s="54">
        <v>219328.34</v>
      </c>
      <c r="G52" s="37" t="s">
        <v>16</v>
      </c>
      <c r="H52" s="37" t="s">
        <v>16</v>
      </c>
      <c r="I52" s="38">
        <f>IF(E52=0," ",+E52/C52)</f>
        <v>1.27276224</v>
      </c>
      <c r="J52" s="27">
        <f t="shared" si="4"/>
        <v>516381.12</v>
      </c>
      <c r="K52" s="36">
        <f>F52</f>
        <v>219328.34</v>
      </c>
      <c r="L52" s="39" t="e">
        <f>#REF!/#REF!</f>
        <v>#REF!</v>
      </c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</row>
    <row r="53" spans="1:251" s="1" customFormat="1" ht="116.25" customHeight="1" x14ac:dyDescent="0.85">
      <c r="A53" s="33">
        <v>21081500</v>
      </c>
      <c r="B53" s="34" t="s">
        <v>59</v>
      </c>
      <c r="C53" s="35"/>
      <c r="D53" s="36"/>
      <c r="E53" s="40">
        <v>13508.2</v>
      </c>
      <c r="F53" s="42"/>
      <c r="G53" s="38" t="str">
        <f t="shared" ref="G53:G58" si="8">IF(D53=0," ",+E53/D53)</f>
        <v xml:space="preserve"> </v>
      </c>
      <c r="H53" s="38"/>
      <c r="I53" s="37"/>
      <c r="J53" s="27">
        <f t="shared" si="4"/>
        <v>13508.2</v>
      </c>
      <c r="K53" s="36">
        <f>F53</f>
        <v>0</v>
      </c>
      <c r="L53" s="39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</row>
    <row r="54" spans="1:251" s="1" customFormat="1" ht="116.25" customHeight="1" x14ac:dyDescent="0.85">
      <c r="A54" s="33">
        <v>21081700</v>
      </c>
      <c r="B54" s="34" t="s">
        <v>60</v>
      </c>
      <c r="C54" s="35"/>
      <c r="D54" s="36"/>
      <c r="E54" s="40">
        <v>11262.11</v>
      </c>
      <c r="F54" s="40">
        <v>14923.18</v>
      </c>
      <c r="G54" s="38" t="str">
        <f t="shared" si="8"/>
        <v xml:space="preserve"> </v>
      </c>
      <c r="H54" s="38">
        <f>IF(E54=0," ",+E54/F54)</f>
        <v>0.75467226154211098</v>
      </c>
      <c r="I54" s="37"/>
      <c r="J54" s="27"/>
      <c r="K54" s="36"/>
      <c r="L54" s="39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</row>
    <row r="55" spans="1:251" s="2" customFormat="1" ht="240" customHeight="1" x14ac:dyDescent="0.85">
      <c r="A55" s="33">
        <v>22010300</v>
      </c>
      <c r="B55" s="34" t="s">
        <v>61</v>
      </c>
      <c r="C55" s="35">
        <v>100000</v>
      </c>
      <c r="D55" s="36">
        <v>25000</v>
      </c>
      <c r="E55" s="40">
        <v>37530</v>
      </c>
      <c r="F55" s="40">
        <v>26350</v>
      </c>
      <c r="G55" s="38">
        <f t="shared" si="8"/>
        <v>1.5012000000000001</v>
      </c>
      <c r="H55" s="38">
        <f>IF(E55=0," ",+E55/F55)</f>
        <v>1.4242884250474384</v>
      </c>
      <c r="I55" s="37">
        <f>IF(E55=0," ",+E55/C55)</f>
        <v>0.37530000000000002</v>
      </c>
      <c r="J55" s="27">
        <f>E55-D55</f>
        <v>12530</v>
      </c>
      <c r="K55" s="36">
        <f>F55</f>
        <v>26350</v>
      </c>
      <c r="L55" s="39" t="e">
        <f>#REF!/#REF!</f>
        <v>#REF!</v>
      </c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</row>
    <row r="56" spans="1:251" s="2" customFormat="1" ht="99" customHeight="1" collapsed="1" x14ac:dyDescent="0.85">
      <c r="A56" s="33">
        <v>22012500</v>
      </c>
      <c r="B56" s="34" t="s">
        <v>62</v>
      </c>
      <c r="C56" s="35">
        <v>5000000</v>
      </c>
      <c r="D56" s="36">
        <v>1050000</v>
      </c>
      <c r="E56" s="40">
        <f>E57+E58</f>
        <v>1331659.49</v>
      </c>
      <c r="F56" s="40">
        <v>881440.01</v>
      </c>
      <c r="G56" s="38">
        <f t="shared" si="8"/>
        <v>1.2682471333333334</v>
      </c>
      <c r="H56" s="38">
        <f>IF(E56=0," ",+E56/F56)</f>
        <v>1.5107772223772777</v>
      </c>
      <c r="I56" s="37">
        <f>IF(E56=0," ",+E56/C56)</f>
        <v>0.26633189800000001</v>
      </c>
      <c r="J56" s="27">
        <f>E56-D56</f>
        <v>281659.49</v>
      </c>
      <c r="K56" s="36">
        <f>F56</f>
        <v>881440.01</v>
      </c>
      <c r="L56" s="39" t="e">
        <f>#REF!/#REF!</f>
        <v>#REF!</v>
      </c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</row>
    <row r="57" spans="1:251" s="2" customFormat="1" hidden="1" outlineLevel="1" x14ac:dyDescent="0.85">
      <c r="A57" s="33"/>
      <c r="B57" s="34"/>
      <c r="C57" s="35"/>
      <c r="D57" s="36"/>
      <c r="E57" s="40">
        <v>729668.8</v>
      </c>
      <c r="F57" s="40"/>
      <c r="G57" s="38" t="str">
        <f t="shared" si="8"/>
        <v xml:space="preserve"> </v>
      </c>
      <c r="H57" s="38"/>
      <c r="I57" s="37"/>
      <c r="J57" s="27"/>
      <c r="K57" s="36"/>
      <c r="L57" s="39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</row>
    <row r="58" spans="1:251" s="2" customFormat="1" hidden="1" outlineLevel="1" x14ac:dyDescent="0.85">
      <c r="A58" s="33"/>
      <c r="B58" s="34"/>
      <c r="C58" s="35"/>
      <c r="D58" s="36"/>
      <c r="E58" s="40">
        <v>601990.68999999994</v>
      </c>
      <c r="F58" s="40"/>
      <c r="G58" s="38" t="str">
        <f t="shared" si="8"/>
        <v xml:space="preserve"> </v>
      </c>
      <c r="H58" s="38"/>
      <c r="I58" s="37"/>
      <c r="J58" s="27"/>
      <c r="K58" s="36"/>
      <c r="L58" s="39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</row>
    <row r="59" spans="1:251" s="2" customFormat="1" ht="182.25" customHeight="1" x14ac:dyDescent="0.85">
      <c r="A59" s="33">
        <v>22012600</v>
      </c>
      <c r="B59" s="34" t="s">
        <v>63</v>
      </c>
      <c r="C59" s="35">
        <v>120000</v>
      </c>
      <c r="D59" s="36">
        <v>15000</v>
      </c>
      <c r="E59" s="40">
        <v>86820</v>
      </c>
      <c r="F59" s="40">
        <v>56010</v>
      </c>
      <c r="G59" s="37" t="s">
        <v>16</v>
      </c>
      <c r="H59" s="38">
        <f t="shared" ref="H59:H64" si="9">IF(E59=0," ",+E59/F59)</f>
        <v>1.5500803427959293</v>
      </c>
      <c r="I59" s="37">
        <f t="shared" ref="I59:I64" si="10">IF(E59=0," ",+E59/C59)</f>
        <v>0.72350000000000003</v>
      </c>
      <c r="J59" s="27">
        <f t="shared" ref="J59:J65" si="11">E59-D59</f>
        <v>71820</v>
      </c>
      <c r="K59" s="36">
        <f>F59</f>
        <v>56010</v>
      </c>
      <c r="L59" s="39" t="e">
        <f>#REF!/#REF!</f>
        <v>#REF!</v>
      </c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</row>
    <row r="60" spans="1:251" s="56" customFormat="1" ht="409.5" hidden="1" x14ac:dyDescent="0.85">
      <c r="A60" s="33">
        <v>22012900</v>
      </c>
      <c r="B60" s="34" t="s">
        <v>64</v>
      </c>
      <c r="C60" s="35"/>
      <c r="D60" s="36"/>
      <c r="E60" s="40"/>
      <c r="F60" s="40">
        <v>413514.26</v>
      </c>
      <c r="G60" s="37" t="s">
        <v>16</v>
      </c>
      <c r="H60" s="38" t="str">
        <f t="shared" si="9"/>
        <v xml:space="preserve"> </v>
      </c>
      <c r="I60" s="37" t="str">
        <f t="shared" si="10"/>
        <v xml:space="preserve"> </v>
      </c>
      <c r="J60" s="27">
        <f t="shared" si="11"/>
        <v>0</v>
      </c>
      <c r="K60" s="36">
        <f>F60</f>
        <v>413514.26</v>
      </c>
      <c r="L60" s="39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55"/>
      <c r="GO60" s="55"/>
      <c r="GP60" s="55"/>
      <c r="GQ60" s="55"/>
      <c r="GR60" s="55"/>
      <c r="GS60" s="55"/>
      <c r="GT60" s="55"/>
      <c r="GU60" s="55"/>
      <c r="GV60" s="55"/>
      <c r="GW60" s="55"/>
      <c r="GX60" s="55"/>
      <c r="GY60" s="55"/>
      <c r="GZ60" s="55"/>
      <c r="HA60" s="55"/>
      <c r="HB60" s="55"/>
      <c r="HC60" s="55"/>
      <c r="HD60" s="55"/>
      <c r="HE60" s="55"/>
      <c r="HF60" s="55"/>
      <c r="HG60" s="55"/>
      <c r="HH60" s="55"/>
      <c r="HI60" s="55"/>
      <c r="HJ60" s="55"/>
      <c r="HK60" s="55"/>
      <c r="HL60" s="55"/>
      <c r="HM60" s="55"/>
      <c r="HN60" s="55"/>
      <c r="HO60" s="55"/>
      <c r="HP60" s="55"/>
      <c r="HQ60" s="55"/>
      <c r="HR60" s="55"/>
      <c r="HS60" s="55"/>
      <c r="HT60" s="55"/>
      <c r="HU60" s="55"/>
      <c r="HV60" s="55"/>
      <c r="HW60" s="55"/>
      <c r="HX60" s="55"/>
      <c r="HY60" s="55"/>
      <c r="HZ60" s="55"/>
      <c r="IA60" s="55"/>
      <c r="IB60" s="55"/>
      <c r="IC60" s="55"/>
      <c r="ID60" s="55"/>
      <c r="IE60" s="55"/>
      <c r="IF60" s="55"/>
      <c r="IG60" s="55"/>
      <c r="IH60" s="55"/>
      <c r="II60" s="55"/>
      <c r="IJ60" s="55"/>
      <c r="IK60" s="55"/>
      <c r="IL60" s="55"/>
      <c r="IM60" s="55"/>
      <c r="IN60" s="55"/>
      <c r="IO60" s="55"/>
      <c r="IP60" s="55"/>
      <c r="IQ60" s="55"/>
    </row>
    <row r="61" spans="1:251" s="56" customFormat="1" ht="186.75" customHeight="1" x14ac:dyDescent="0.85">
      <c r="A61" s="33">
        <v>22080400</v>
      </c>
      <c r="B61" s="43" t="s">
        <v>65</v>
      </c>
      <c r="C61" s="35">
        <v>350000</v>
      </c>
      <c r="D61" s="36">
        <v>87000</v>
      </c>
      <c r="E61" s="40">
        <v>240987.79</v>
      </c>
      <c r="F61" s="40">
        <v>413514.26</v>
      </c>
      <c r="G61" s="37" t="s">
        <v>16</v>
      </c>
      <c r="H61" s="38">
        <f t="shared" si="9"/>
        <v>0.58277987801436404</v>
      </c>
      <c r="I61" s="37">
        <f t="shared" si="10"/>
        <v>0.68853654285714283</v>
      </c>
      <c r="J61" s="27">
        <f t="shared" si="11"/>
        <v>153987.79</v>
      </c>
      <c r="K61" s="36">
        <f>F61</f>
        <v>413514.26</v>
      </c>
      <c r="L61" s="39" t="e">
        <f>#REF!/#REF!</f>
        <v>#REF!</v>
      </c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55"/>
      <c r="GO61" s="55"/>
      <c r="GP61" s="55"/>
      <c r="GQ61" s="55"/>
      <c r="GR61" s="55"/>
      <c r="GS61" s="55"/>
      <c r="GT61" s="55"/>
      <c r="GU61" s="55"/>
      <c r="GV61" s="55"/>
      <c r="GW61" s="55"/>
      <c r="GX61" s="55"/>
      <c r="GY61" s="55"/>
      <c r="GZ61" s="55"/>
      <c r="HA61" s="55"/>
      <c r="HB61" s="55"/>
      <c r="HC61" s="55"/>
      <c r="HD61" s="55"/>
      <c r="HE61" s="55"/>
      <c r="HF61" s="55"/>
      <c r="HG61" s="55"/>
      <c r="HH61" s="55"/>
      <c r="HI61" s="55"/>
      <c r="HJ61" s="55"/>
      <c r="HK61" s="55"/>
      <c r="HL61" s="55"/>
      <c r="HM61" s="55"/>
      <c r="HN61" s="55"/>
      <c r="HO61" s="55"/>
      <c r="HP61" s="55"/>
      <c r="HQ61" s="55"/>
      <c r="HR61" s="55"/>
      <c r="HS61" s="55"/>
      <c r="HT61" s="55"/>
      <c r="HU61" s="55"/>
      <c r="HV61" s="55"/>
      <c r="HW61" s="55"/>
      <c r="HX61" s="55"/>
      <c r="HY61" s="55"/>
      <c r="HZ61" s="55"/>
      <c r="IA61" s="55"/>
      <c r="IB61" s="55"/>
      <c r="IC61" s="55"/>
      <c r="ID61" s="55"/>
      <c r="IE61" s="55"/>
      <c r="IF61" s="55"/>
      <c r="IG61" s="55"/>
      <c r="IH61" s="55"/>
      <c r="II61" s="55"/>
      <c r="IJ61" s="55"/>
      <c r="IK61" s="55"/>
      <c r="IL61" s="55"/>
      <c r="IM61" s="55"/>
      <c r="IN61" s="55"/>
      <c r="IO61" s="55"/>
      <c r="IP61" s="55"/>
      <c r="IQ61" s="55"/>
    </row>
    <row r="62" spans="1:251" s="1" customFormat="1" ht="75.75" customHeight="1" collapsed="1" x14ac:dyDescent="0.85">
      <c r="A62" s="33">
        <v>22090000</v>
      </c>
      <c r="B62" s="34" t="s">
        <v>66</v>
      </c>
      <c r="C62" s="51">
        <f>SUM(C63:C64)</f>
        <v>362300</v>
      </c>
      <c r="D62" s="51">
        <f>SUM(D63:D64)</f>
        <v>37500</v>
      </c>
      <c r="E62" s="51">
        <f>SUM(E63:E64)</f>
        <v>99339.45</v>
      </c>
      <c r="F62" s="51">
        <f>SUM(F63:F64)</f>
        <v>86175.24</v>
      </c>
      <c r="G62" s="38" t="s">
        <v>16</v>
      </c>
      <c r="H62" s="38">
        <f t="shared" si="9"/>
        <v>1.1527609322585002</v>
      </c>
      <c r="I62" s="37">
        <f t="shared" si="10"/>
        <v>0.27419113993927685</v>
      </c>
      <c r="J62" s="27">
        <f t="shared" si="11"/>
        <v>61839.45</v>
      </c>
      <c r="K62" s="36">
        <f>F62</f>
        <v>86175.24</v>
      </c>
      <c r="L62" s="39" t="e">
        <f>#REF!/#REF!</f>
        <v>#REF!</v>
      </c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</row>
    <row r="63" spans="1:251" s="1" customFormat="1" ht="120" hidden="1" customHeight="1" outlineLevel="1" x14ac:dyDescent="0.85">
      <c r="A63" s="33">
        <v>22090100</v>
      </c>
      <c r="B63" s="34" t="s">
        <v>67</v>
      </c>
      <c r="C63" s="35">
        <v>350000</v>
      </c>
      <c r="D63" s="36">
        <v>35000</v>
      </c>
      <c r="E63" s="40">
        <v>94307.45</v>
      </c>
      <c r="F63" s="45">
        <v>82647.740000000005</v>
      </c>
      <c r="G63" s="38" t="s">
        <v>16</v>
      </c>
      <c r="H63" s="38">
        <f t="shared" si="9"/>
        <v>1.1410771788799063</v>
      </c>
      <c r="I63" s="37">
        <f t="shared" si="10"/>
        <v>0.26944985714285713</v>
      </c>
      <c r="J63" s="27">
        <f t="shared" si="11"/>
        <v>59307.45</v>
      </c>
      <c r="K63" s="36">
        <f>F63</f>
        <v>82647.740000000005</v>
      </c>
      <c r="L63" s="39" t="e">
        <f>#REF!/#REF!</f>
        <v>#REF!</v>
      </c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</row>
    <row r="64" spans="1:251" s="1" customFormat="1" ht="154.5" hidden="1" customHeight="1" outlineLevel="1" x14ac:dyDescent="0.85">
      <c r="A64" s="33">
        <v>22090400</v>
      </c>
      <c r="B64" s="34" t="s">
        <v>68</v>
      </c>
      <c r="C64" s="35">
        <v>12300</v>
      </c>
      <c r="D64" s="36">
        <v>2500</v>
      </c>
      <c r="E64" s="40">
        <v>5032</v>
      </c>
      <c r="F64" s="45">
        <v>3527.5</v>
      </c>
      <c r="G64" s="38" t="s">
        <v>16</v>
      </c>
      <c r="H64" s="38">
        <f t="shared" si="9"/>
        <v>1.4265060240963856</v>
      </c>
      <c r="I64" s="37">
        <f t="shared" si="10"/>
        <v>0.40910569105691058</v>
      </c>
      <c r="J64" s="27">
        <f t="shared" si="11"/>
        <v>2532</v>
      </c>
      <c r="K64" s="36">
        <f>F64</f>
        <v>3527.5</v>
      </c>
      <c r="L64" s="39" t="e">
        <f>#REF!/#REF!</f>
        <v>#REF!</v>
      </c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</row>
    <row r="65" spans="1:251" s="1" customFormat="1" ht="87" customHeight="1" x14ac:dyDescent="0.85">
      <c r="A65" s="33">
        <v>24060300</v>
      </c>
      <c r="B65" s="53" t="s">
        <v>57</v>
      </c>
      <c r="C65" s="35">
        <v>200000</v>
      </c>
      <c r="D65" s="36">
        <v>45000</v>
      </c>
      <c r="E65" s="40">
        <v>1488139.14</v>
      </c>
      <c r="F65" s="40">
        <v>209842.23</v>
      </c>
      <c r="G65" s="37" t="s">
        <v>16</v>
      </c>
      <c r="H65" s="37" t="s">
        <v>16</v>
      </c>
      <c r="I65" s="37" t="s">
        <v>16</v>
      </c>
      <c r="J65" s="27">
        <f t="shared" si="11"/>
        <v>1443139.14</v>
      </c>
      <c r="K65" s="36">
        <f>F65</f>
        <v>209842.23</v>
      </c>
      <c r="L65" s="39" t="e">
        <f>#REF!/#REF!</f>
        <v>#REF!</v>
      </c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</row>
    <row r="66" spans="1:251" s="1" customFormat="1" ht="49.5" hidden="1" customHeight="1" x14ac:dyDescent="0.85">
      <c r="A66" s="33">
        <v>24062200</v>
      </c>
      <c r="B66" s="41" t="s">
        <v>69</v>
      </c>
      <c r="C66" s="35"/>
      <c r="D66" s="36"/>
      <c r="E66" s="40"/>
      <c r="F66" s="35"/>
      <c r="G66" s="37" t="str">
        <f t="shared" si="0"/>
        <v xml:space="preserve"> </v>
      </c>
      <c r="H66" s="37"/>
      <c r="I66" s="37"/>
      <c r="J66" s="27">
        <f t="shared" si="4"/>
        <v>0</v>
      </c>
      <c r="K66" s="36">
        <f>F66</f>
        <v>0</v>
      </c>
      <c r="L66" s="39" t="e">
        <f>#REF!/#REF!</f>
        <v>#REF!</v>
      </c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</row>
    <row r="67" spans="1:251" s="1" customFormat="1" ht="45" hidden="1" customHeight="1" x14ac:dyDescent="0.85">
      <c r="A67" s="33">
        <v>31010200</v>
      </c>
      <c r="B67" s="41" t="s">
        <v>70</v>
      </c>
      <c r="C67" s="35"/>
      <c r="D67" s="36"/>
      <c r="E67" s="40"/>
      <c r="F67" s="35"/>
      <c r="G67" s="37" t="str">
        <f t="shared" si="0"/>
        <v xml:space="preserve"> </v>
      </c>
      <c r="H67" s="37" t="str">
        <f t="shared" si="1"/>
        <v xml:space="preserve"> </v>
      </c>
      <c r="I67" s="37"/>
      <c r="J67" s="27">
        <f t="shared" si="4"/>
        <v>0</v>
      </c>
      <c r="K67" s="36">
        <f>F67</f>
        <v>0</v>
      </c>
      <c r="L67" s="39" t="e">
        <f>#REF!/#REF!</f>
        <v>#REF!</v>
      </c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  <c r="IP67" s="8"/>
      <c r="IQ67" s="8"/>
    </row>
    <row r="68" spans="1:251" s="1" customFormat="1" ht="45" hidden="1" customHeight="1" x14ac:dyDescent="0.85">
      <c r="A68" s="33">
        <v>31020000</v>
      </c>
      <c r="B68" s="41" t="s">
        <v>71</v>
      </c>
      <c r="C68" s="35"/>
      <c r="D68" s="36"/>
      <c r="E68" s="40"/>
      <c r="F68" s="35"/>
      <c r="G68" s="37"/>
      <c r="H68" s="37"/>
      <c r="I68" s="37"/>
      <c r="J68" s="27">
        <f t="shared" si="4"/>
        <v>0</v>
      </c>
      <c r="K68" s="36">
        <f>F68</f>
        <v>0</v>
      </c>
      <c r="L68" s="39" t="e">
        <f>#REF!/#REF!</f>
        <v>#REF!</v>
      </c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</row>
    <row r="69" spans="1:251" s="1" customFormat="1" ht="55.5" hidden="1" customHeight="1" x14ac:dyDescent="0.85">
      <c r="A69" s="33">
        <v>16010100</v>
      </c>
      <c r="B69" s="41" t="s">
        <v>72</v>
      </c>
      <c r="C69" s="35"/>
      <c r="D69" s="36"/>
      <c r="E69" s="40"/>
      <c r="F69" s="35"/>
      <c r="G69" s="37" t="str">
        <f t="shared" si="0"/>
        <v xml:space="preserve"> </v>
      </c>
      <c r="H69" s="37"/>
      <c r="I69" s="37"/>
      <c r="J69" s="27">
        <f t="shared" si="4"/>
        <v>0</v>
      </c>
      <c r="K69" s="36">
        <f>F69</f>
        <v>0</v>
      </c>
      <c r="L69" s="39" t="e">
        <f>#REF!/#REF!</f>
        <v>#REF!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</row>
    <row r="70" spans="1:251" s="1" customFormat="1" ht="0.75" hidden="1" customHeight="1" x14ac:dyDescent="0.85">
      <c r="A70" s="33"/>
      <c r="B70" s="41"/>
      <c r="C70" s="35"/>
      <c r="D70" s="36"/>
      <c r="E70" s="40"/>
      <c r="F70" s="40"/>
      <c r="G70" s="37" t="str">
        <f t="shared" si="0"/>
        <v xml:space="preserve"> </v>
      </c>
      <c r="H70" s="37" t="str">
        <f t="shared" si="1"/>
        <v xml:space="preserve"> </v>
      </c>
      <c r="I70" s="37" t="str">
        <f t="shared" si="2"/>
        <v xml:space="preserve"> </v>
      </c>
      <c r="J70" s="27">
        <f t="shared" si="4"/>
        <v>0</v>
      </c>
      <c r="K70" s="36">
        <f>F70</f>
        <v>0</v>
      </c>
      <c r="L70" s="39" t="e">
        <f>#REF!/#REF!</f>
        <v>#REF!</v>
      </c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/>
      <c r="IM70" s="8"/>
      <c r="IN70" s="8"/>
      <c r="IO70" s="8"/>
      <c r="IP70" s="8"/>
      <c r="IQ70" s="8"/>
    </row>
    <row r="71" spans="1:251" s="1" customFormat="1" ht="0.75" hidden="1" customHeight="1" x14ac:dyDescent="0.85">
      <c r="A71" s="33"/>
      <c r="B71" s="41"/>
      <c r="C71" s="35"/>
      <c r="D71" s="36"/>
      <c r="E71" s="40"/>
      <c r="F71" s="40"/>
      <c r="G71" s="37" t="str">
        <f t="shared" si="0"/>
        <v xml:space="preserve"> </v>
      </c>
      <c r="H71" s="37" t="str">
        <f t="shared" si="1"/>
        <v xml:space="preserve"> </v>
      </c>
      <c r="I71" s="37" t="str">
        <f t="shared" si="2"/>
        <v xml:space="preserve"> </v>
      </c>
      <c r="J71" s="27">
        <f t="shared" si="4"/>
        <v>0</v>
      </c>
      <c r="K71" s="36">
        <f>F71</f>
        <v>0</v>
      </c>
      <c r="L71" s="39" t="e">
        <f>#REF!/#REF!</f>
        <v>#REF!</v>
      </c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/>
      <c r="IM71" s="8"/>
      <c r="IN71" s="8"/>
      <c r="IO71" s="8"/>
      <c r="IP71" s="8"/>
      <c r="IQ71" s="8"/>
    </row>
    <row r="72" spans="1:251" s="1" customFormat="1" hidden="1" x14ac:dyDescent="0.85">
      <c r="A72" s="33"/>
      <c r="B72" s="41"/>
      <c r="C72" s="35"/>
      <c r="D72" s="36"/>
      <c r="E72" s="40"/>
      <c r="F72" s="40"/>
      <c r="G72" s="37" t="str">
        <f t="shared" si="0"/>
        <v xml:space="preserve"> </v>
      </c>
      <c r="H72" s="37" t="str">
        <f t="shared" si="1"/>
        <v xml:space="preserve"> </v>
      </c>
      <c r="I72" s="37" t="str">
        <f t="shared" si="2"/>
        <v xml:space="preserve"> </v>
      </c>
      <c r="J72" s="27">
        <f t="shared" si="4"/>
        <v>0</v>
      </c>
      <c r="K72" s="36">
        <f>F72</f>
        <v>0</v>
      </c>
      <c r="L72" s="39" t="e">
        <f>#REF!/#REF!</f>
        <v>#REF!</v>
      </c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/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  <c r="IC72" s="8"/>
      <c r="ID72" s="8"/>
      <c r="IE72" s="8"/>
      <c r="IF72" s="8"/>
      <c r="IG72" s="8"/>
      <c r="IH72" s="8"/>
      <c r="II72" s="8"/>
      <c r="IJ72" s="8"/>
      <c r="IK72" s="8"/>
      <c r="IL72" s="8"/>
      <c r="IM72" s="8"/>
      <c r="IN72" s="8"/>
      <c r="IO72" s="8"/>
      <c r="IP72" s="8"/>
      <c r="IQ72" s="8"/>
    </row>
    <row r="73" spans="1:251" s="1" customFormat="1" hidden="1" x14ac:dyDescent="0.85">
      <c r="A73" s="33"/>
      <c r="B73" s="41"/>
      <c r="C73" s="35"/>
      <c r="D73" s="36"/>
      <c r="E73" s="40"/>
      <c r="F73" s="40"/>
      <c r="G73" s="37" t="str">
        <f t="shared" si="0"/>
        <v xml:space="preserve"> </v>
      </c>
      <c r="H73" s="37" t="str">
        <f t="shared" si="1"/>
        <v xml:space="preserve"> </v>
      </c>
      <c r="I73" s="37" t="str">
        <f t="shared" si="2"/>
        <v xml:space="preserve"> </v>
      </c>
      <c r="J73" s="27">
        <f t="shared" si="4"/>
        <v>0</v>
      </c>
      <c r="K73" s="36">
        <f>F73</f>
        <v>0</v>
      </c>
      <c r="L73" s="39" t="e">
        <f>#REF!/#REF!</f>
        <v>#REF!</v>
      </c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/>
      <c r="IM73" s="8"/>
      <c r="IN73" s="8"/>
      <c r="IO73" s="8"/>
      <c r="IP73" s="8"/>
      <c r="IQ73" s="8"/>
    </row>
    <row r="74" spans="1:251" s="56" customFormat="1" ht="108" customHeight="1" x14ac:dyDescent="0.85">
      <c r="A74" s="104" t="s">
        <v>73</v>
      </c>
      <c r="B74" s="104"/>
      <c r="C74" s="57">
        <f>C10+C16+C18+C19+C20+C22+C27+C32+C37+C40+C41+C44+C48+C51+C52+C53+C55+C56+C59+C60+C61+C62+C65</f>
        <v>617977600</v>
      </c>
      <c r="D74" s="57">
        <f>D10+D16+D18+D19+D20+D22+D27+D32+D37+D40+D41+D44+D48+D51+D52+D53+D55+D56+D59+D60+D61+D62+D65</f>
        <v>177102600</v>
      </c>
      <c r="E74" s="57">
        <f>E10+E16+E17+E22+E27+E32+E37+E40+E41+E44+E48+E52+E53+E54+E55+E56+E59+E61+E62+E65</f>
        <v>181635027.06999996</v>
      </c>
      <c r="F74" s="57">
        <f>F10+F16+F17+F22+F27+F32+F37+F40+F41+F44+F48+F52+F53+F54+F55+F56+F59+F61+F62+F65</f>
        <v>116681223.84</v>
      </c>
      <c r="G74" s="58">
        <f>IF(D74=0," ",+E74/D74)</f>
        <v>1.0255920978574</v>
      </c>
      <c r="H74" s="29" t="s">
        <v>16</v>
      </c>
      <c r="I74" s="58">
        <f t="shared" si="2"/>
        <v>0.29391846414821504</v>
      </c>
      <c r="J74" s="59">
        <f>E74-D74</f>
        <v>4532427.069999963</v>
      </c>
      <c r="K74" s="31">
        <f>F74</f>
        <v>116681223.84</v>
      </c>
      <c r="L74" s="39" t="e">
        <f>#REF!/#REF!</f>
        <v>#REF!</v>
      </c>
      <c r="M74" s="10"/>
      <c r="N74" s="10"/>
      <c r="O74" s="10"/>
      <c r="P74" s="50">
        <f>E74-[1]Лютий!E74</f>
        <v>63360782.829999939</v>
      </c>
      <c r="Q74" s="10"/>
      <c r="R74" s="10"/>
      <c r="S74" s="10">
        <f>D74*1.05-E74</f>
        <v>4322702.930000037</v>
      </c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55"/>
      <c r="GO74" s="55"/>
      <c r="GP74" s="55"/>
      <c r="GQ74" s="55"/>
      <c r="GR74" s="55"/>
      <c r="GS74" s="55"/>
      <c r="GT74" s="55"/>
      <c r="GU74" s="55"/>
      <c r="GV74" s="55"/>
      <c r="GW74" s="55"/>
      <c r="GX74" s="55"/>
      <c r="GY74" s="55"/>
      <c r="GZ74" s="55"/>
      <c r="HA74" s="55"/>
      <c r="HB74" s="55"/>
      <c r="HC74" s="55"/>
      <c r="HD74" s="55"/>
      <c r="HE74" s="55"/>
      <c r="HF74" s="55"/>
      <c r="HG74" s="55"/>
      <c r="HH74" s="55"/>
      <c r="HI74" s="55"/>
      <c r="HJ74" s="55"/>
      <c r="HK74" s="55"/>
      <c r="HL74" s="55"/>
      <c r="HM74" s="55"/>
      <c r="HN74" s="55"/>
      <c r="HO74" s="55"/>
      <c r="HP74" s="55"/>
      <c r="HQ74" s="55"/>
      <c r="HR74" s="55"/>
      <c r="HS74" s="55"/>
      <c r="HT74" s="55"/>
      <c r="HU74" s="55"/>
      <c r="HV74" s="55"/>
      <c r="HW74" s="55"/>
      <c r="HX74" s="55"/>
      <c r="HY74" s="55"/>
      <c r="HZ74" s="55"/>
      <c r="IA74" s="55"/>
      <c r="IB74" s="55"/>
      <c r="IC74" s="55"/>
      <c r="ID74" s="55"/>
      <c r="IE74" s="55"/>
      <c r="IF74" s="55"/>
      <c r="IG74" s="55"/>
      <c r="IH74" s="55"/>
      <c r="II74" s="55"/>
      <c r="IJ74" s="55"/>
      <c r="IK74" s="55"/>
      <c r="IL74" s="55"/>
      <c r="IM74" s="55"/>
      <c r="IN74" s="55"/>
      <c r="IO74" s="55"/>
      <c r="IP74" s="55"/>
      <c r="IQ74" s="55"/>
    </row>
    <row r="75" spans="1:251" s="64" customFormat="1" ht="81.75" customHeight="1" x14ac:dyDescent="0.85">
      <c r="A75" s="60">
        <v>41033900</v>
      </c>
      <c r="B75" s="61" t="s">
        <v>74</v>
      </c>
      <c r="C75" s="35">
        <v>162260500</v>
      </c>
      <c r="D75" s="36">
        <v>38048800</v>
      </c>
      <c r="E75" s="36">
        <v>38048800</v>
      </c>
      <c r="F75" s="40">
        <v>44562900</v>
      </c>
      <c r="G75" s="37">
        <f t="shared" ref="G75:G108" si="12">IF(D75=0," ",+E75/D75)</f>
        <v>1</v>
      </c>
      <c r="H75" s="37">
        <f t="shared" ref="H75:H84" si="13">IF(E75=0," ",+E75/F75)</f>
        <v>0.85382234998171125</v>
      </c>
      <c r="I75" s="37">
        <f t="shared" si="2"/>
        <v>0.23449206676917672</v>
      </c>
      <c r="J75" s="27">
        <f t="shared" ref="J75:J84" si="14">E75-D75</f>
        <v>0</v>
      </c>
      <c r="K75" s="36">
        <f>F75</f>
        <v>44562900</v>
      </c>
      <c r="L75" s="39"/>
      <c r="M75" s="10"/>
      <c r="N75" s="10"/>
      <c r="O75" s="10"/>
      <c r="P75" s="10"/>
      <c r="Q75" s="10"/>
      <c r="R75" s="10"/>
      <c r="S75" s="5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/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/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/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/>
      <c r="EY75" s="62"/>
      <c r="EZ75" s="62"/>
      <c r="FA75" s="62"/>
      <c r="FB75" s="62"/>
      <c r="FC75" s="62"/>
      <c r="FD75" s="62"/>
      <c r="FE75" s="62"/>
      <c r="FF75" s="62"/>
      <c r="FG75" s="62"/>
      <c r="FH75" s="62"/>
      <c r="FI75" s="62"/>
      <c r="FJ75" s="62"/>
      <c r="FK75" s="62"/>
      <c r="FL75" s="62"/>
      <c r="FM75" s="62"/>
      <c r="FN75" s="62"/>
      <c r="FO75" s="62"/>
      <c r="FP75" s="62"/>
      <c r="FQ75" s="62"/>
      <c r="FR75" s="62"/>
      <c r="FS75" s="62"/>
      <c r="FT75" s="62"/>
      <c r="FU75" s="62"/>
      <c r="FV75" s="62"/>
      <c r="FW75" s="62"/>
      <c r="FX75" s="62"/>
      <c r="FY75" s="62"/>
      <c r="FZ75" s="62"/>
      <c r="GA75" s="62"/>
      <c r="GB75" s="62"/>
      <c r="GC75" s="62"/>
      <c r="GD75" s="62"/>
      <c r="GE75" s="62"/>
      <c r="GF75" s="62"/>
      <c r="GG75" s="62"/>
      <c r="GH75" s="62"/>
      <c r="GI75" s="62"/>
      <c r="GJ75" s="62"/>
      <c r="GK75" s="62"/>
      <c r="GL75" s="62"/>
      <c r="GM75" s="62"/>
      <c r="GN75" s="63"/>
      <c r="GO75" s="63"/>
      <c r="GP75" s="63"/>
      <c r="GQ75" s="63"/>
      <c r="GR75" s="63"/>
      <c r="GS75" s="63"/>
      <c r="GT75" s="63"/>
      <c r="GU75" s="63"/>
      <c r="GV75" s="63"/>
      <c r="GW75" s="63"/>
      <c r="GX75" s="63"/>
      <c r="GY75" s="63"/>
      <c r="GZ75" s="63"/>
      <c r="HA75" s="63"/>
      <c r="HB75" s="63"/>
      <c r="HC75" s="63"/>
      <c r="HD75" s="63"/>
      <c r="HE75" s="63"/>
      <c r="HF75" s="63"/>
      <c r="HG75" s="63"/>
      <c r="HH75" s="63"/>
      <c r="HI75" s="63"/>
      <c r="HJ75" s="63"/>
      <c r="HK75" s="63"/>
      <c r="HL75" s="63"/>
      <c r="HM75" s="63"/>
      <c r="HN75" s="63"/>
      <c r="HO75" s="63"/>
      <c r="HP75" s="63"/>
      <c r="HQ75" s="63"/>
      <c r="HR75" s="63"/>
      <c r="HS75" s="63"/>
      <c r="HT75" s="63"/>
      <c r="HU75" s="63"/>
      <c r="HV75" s="63"/>
      <c r="HW75" s="63"/>
      <c r="HX75" s="63"/>
      <c r="HY75" s="63"/>
      <c r="HZ75" s="63"/>
      <c r="IA75" s="63"/>
      <c r="IB75" s="63"/>
      <c r="IC75" s="63"/>
      <c r="ID75" s="63"/>
      <c r="IE75" s="63"/>
      <c r="IF75" s="63"/>
      <c r="IG75" s="63"/>
      <c r="IH75" s="63"/>
      <c r="II75" s="63"/>
      <c r="IJ75" s="63"/>
      <c r="IK75" s="63"/>
      <c r="IL75" s="63"/>
      <c r="IM75" s="62"/>
      <c r="IN75" s="62"/>
      <c r="IO75" s="62"/>
      <c r="IP75" s="62"/>
      <c r="IQ75" s="62"/>
    </row>
    <row r="76" spans="1:251" s="64" customFormat="1" ht="99" hidden="1" customHeight="1" x14ac:dyDescent="0.85">
      <c r="A76" s="60">
        <v>41034500</v>
      </c>
      <c r="B76" s="65" t="s">
        <v>75</v>
      </c>
      <c r="C76" s="35"/>
      <c r="D76" s="36"/>
      <c r="E76" s="40"/>
      <c r="F76" s="35"/>
      <c r="G76" s="37" t="str">
        <f t="shared" si="12"/>
        <v xml:space="preserve"> </v>
      </c>
      <c r="H76" s="37" t="str">
        <f t="shared" si="13"/>
        <v xml:space="preserve"> </v>
      </c>
      <c r="I76" s="37" t="str">
        <f t="shared" si="2"/>
        <v xml:space="preserve"> </v>
      </c>
      <c r="J76" s="27">
        <f t="shared" si="14"/>
        <v>0</v>
      </c>
      <c r="K76" s="36">
        <f>F76</f>
        <v>0</v>
      </c>
      <c r="L76" s="39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/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/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/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/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2"/>
      <c r="FK76" s="62"/>
      <c r="FL76" s="62"/>
      <c r="FM76" s="62"/>
      <c r="FN76" s="62"/>
      <c r="FO76" s="62"/>
      <c r="FP76" s="62"/>
      <c r="FQ76" s="62"/>
      <c r="FR76" s="62"/>
      <c r="FS76" s="62"/>
      <c r="FT76" s="62"/>
      <c r="FU76" s="62"/>
      <c r="FV76" s="62"/>
      <c r="FW76" s="62"/>
      <c r="FX76" s="62"/>
      <c r="FY76" s="62"/>
      <c r="FZ76" s="62"/>
      <c r="GA76" s="62"/>
      <c r="GB76" s="62"/>
      <c r="GC76" s="62"/>
      <c r="GD76" s="62"/>
      <c r="GE76" s="62"/>
      <c r="GF76" s="62"/>
      <c r="GG76" s="62"/>
      <c r="GH76" s="62"/>
      <c r="GI76" s="62"/>
      <c r="GJ76" s="62"/>
      <c r="GK76" s="62"/>
      <c r="GL76" s="62"/>
      <c r="GM76" s="62"/>
      <c r="GN76" s="63"/>
      <c r="GO76" s="63"/>
      <c r="GP76" s="63"/>
      <c r="GQ76" s="63"/>
      <c r="GR76" s="63"/>
      <c r="GS76" s="63"/>
      <c r="GT76" s="63"/>
      <c r="GU76" s="63"/>
      <c r="GV76" s="63"/>
      <c r="GW76" s="63"/>
      <c r="GX76" s="63"/>
      <c r="GY76" s="63"/>
      <c r="GZ76" s="63"/>
      <c r="HA76" s="63"/>
      <c r="HB76" s="63"/>
      <c r="HC76" s="63"/>
      <c r="HD76" s="63"/>
      <c r="HE76" s="63"/>
      <c r="HF76" s="63"/>
      <c r="HG76" s="63"/>
      <c r="HH76" s="63"/>
      <c r="HI76" s="63"/>
      <c r="HJ76" s="63"/>
      <c r="HK76" s="63"/>
      <c r="HL76" s="63"/>
      <c r="HM76" s="63"/>
      <c r="HN76" s="63"/>
      <c r="HO76" s="63"/>
      <c r="HP76" s="63"/>
      <c r="HQ76" s="63"/>
      <c r="HR76" s="63"/>
      <c r="HS76" s="63"/>
      <c r="HT76" s="63"/>
      <c r="HU76" s="63"/>
      <c r="HV76" s="63"/>
      <c r="HW76" s="63"/>
      <c r="HX76" s="63"/>
      <c r="HY76" s="63"/>
      <c r="HZ76" s="63"/>
      <c r="IA76" s="63"/>
      <c r="IB76" s="63"/>
      <c r="IC76" s="63"/>
      <c r="ID76" s="63"/>
      <c r="IE76" s="63"/>
      <c r="IF76" s="63"/>
      <c r="IG76" s="63"/>
      <c r="IH76" s="63"/>
      <c r="II76" s="63"/>
      <c r="IJ76" s="63"/>
      <c r="IK76" s="63"/>
      <c r="IL76" s="63"/>
      <c r="IM76" s="62"/>
      <c r="IN76" s="62"/>
      <c r="IO76" s="62"/>
      <c r="IP76" s="62"/>
      <c r="IQ76" s="62"/>
    </row>
    <row r="77" spans="1:251" s="64" customFormat="1" ht="375.75" hidden="1" customHeight="1" x14ac:dyDescent="0.85">
      <c r="A77" s="33">
        <v>41040200</v>
      </c>
      <c r="B77" s="66" t="s">
        <v>76</v>
      </c>
      <c r="C77" s="35"/>
      <c r="D77" s="36"/>
      <c r="E77" s="40"/>
      <c r="F77" s="42"/>
      <c r="G77" s="37" t="str">
        <f t="shared" si="12"/>
        <v xml:space="preserve"> </v>
      </c>
      <c r="H77" s="37" t="str">
        <f t="shared" si="13"/>
        <v xml:space="preserve"> </v>
      </c>
      <c r="I77" s="37" t="str">
        <f t="shared" si="2"/>
        <v xml:space="preserve"> </v>
      </c>
      <c r="J77" s="27">
        <f t="shared" si="14"/>
        <v>0</v>
      </c>
      <c r="K77" s="36">
        <f>F77</f>
        <v>0</v>
      </c>
      <c r="L77" s="39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/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/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/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/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2"/>
      <c r="FK77" s="62"/>
      <c r="FL77" s="62"/>
      <c r="FM77" s="62"/>
      <c r="FN77" s="62"/>
      <c r="FO77" s="62"/>
      <c r="FP77" s="62"/>
      <c r="FQ77" s="62"/>
      <c r="FR77" s="62"/>
      <c r="FS77" s="62"/>
      <c r="FT77" s="62"/>
      <c r="FU77" s="62"/>
      <c r="FV77" s="62"/>
      <c r="FW77" s="62"/>
      <c r="FX77" s="62"/>
      <c r="FY77" s="62"/>
      <c r="FZ77" s="62"/>
      <c r="GA77" s="62"/>
      <c r="GB77" s="62"/>
      <c r="GC77" s="62"/>
      <c r="GD77" s="62"/>
      <c r="GE77" s="62"/>
      <c r="GF77" s="62"/>
      <c r="GG77" s="62"/>
      <c r="GH77" s="62"/>
      <c r="GI77" s="62"/>
      <c r="GJ77" s="62"/>
      <c r="GK77" s="62"/>
      <c r="GL77" s="62"/>
      <c r="GM77" s="62"/>
      <c r="GN77" s="63"/>
      <c r="GO77" s="63"/>
      <c r="GP77" s="63"/>
      <c r="GQ77" s="63"/>
      <c r="GR77" s="63"/>
      <c r="GS77" s="63"/>
      <c r="GT77" s="63"/>
      <c r="GU77" s="63"/>
      <c r="GV77" s="63"/>
      <c r="GW77" s="63"/>
      <c r="GX77" s="63"/>
      <c r="GY77" s="63"/>
      <c r="GZ77" s="63"/>
      <c r="HA77" s="63"/>
      <c r="HB77" s="63"/>
      <c r="HC77" s="63"/>
      <c r="HD77" s="63"/>
      <c r="HE77" s="63"/>
      <c r="HF77" s="63"/>
      <c r="HG77" s="63"/>
      <c r="HH77" s="63"/>
      <c r="HI77" s="63"/>
      <c r="HJ77" s="63"/>
      <c r="HK77" s="63"/>
      <c r="HL77" s="63"/>
      <c r="HM77" s="63"/>
      <c r="HN77" s="63"/>
      <c r="HO77" s="63"/>
      <c r="HP77" s="63"/>
      <c r="HQ77" s="63"/>
      <c r="HR77" s="63"/>
      <c r="HS77" s="63"/>
      <c r="HT77" s="63"/>
      <c r="HU77" s="63"/>
      <c r="HV77" s="63"/>
      <c r="HW77" s="63"/>
      <c r="HX77" s="63"/>
      <c r="HY77" s="63"/>
      <c r="HZ77" s="63"/>
      <c r="IA77" s="63"/>
      <c r="IB77" s="63"/>
      <c r="IC77" s="63"/>
      <c r="ID77" s="63"/>
      <c r="IE77" s="63"/>
      <c r="IF77" s="63"/>
      <c r="IG77" s="63"/>
      <c r="IH77" s="63"/>
      <c r="II77" s="63"/>
      <c r="IJ77" s="63"/>
      <c r="IK77" s="63"/>
      <c r="IL77" s="63"/>
      <c r="IM77" s="62"/>
      <c r="IN77" s="62"/>
      <c r="IO77" s="62"/>
      <c r="IP77" s="62"/>
      <c r="IQ77" s="62"/>
    </row>
    <row r="78" spans="1:251" s="64" customFormat="1" ht="3" customHeight="1" x14ac:dyDescent="0.85">
      <c r="A78" s="33">
        <v>41034500</v>
      </c>
      <c r="B78" s="66" t="s">
        <v>77</v>
      </c>
      <c r="C78" s="35"/>
      <c r="D78" s="36"/>
      <c r="E78" s="40"/>
      <c r="F78" s="42"/>
      <c r="G78" s="37" t="str">
        <f t="shared" si="12"/>
        <v xml:space="preserve"> </v>
      </c>
      <c r="H78" s="37" t="str">
        <f t="shared" si="13"/>
        <v xml:space="preserve"> </v>
      </c>
      <c r="I78" s="37" t="str">
        <f t="shared" ref="I78:I84" si="15">IF(E78=0," ",+E78/C78)</f>
        <v xml:space="preserve"> </v>
      </c>
      <c r="J78" s="27">
        <f t="shared" si="14"/>
        <v>0</v>
      </c>
      <c r="K78" s="36">
        <f>F78</f>
        <v>0</v>
      </c>
      <c r="L78" s="39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/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/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/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/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2"/>
      <c r="FK78" s="62"/>
      <c r="FL78" s="62"/>
      <c r="FM78" s="62"/>
      <c r="FN78" s="62"/>
      <c r="FO78" s="62"/>
      <c r="FP78" s="62"/>
      <c r="FQ78" s="62"/>
      <c r="FR78" s="62"/>
      <c r="FS78" s="62"/>
      <c r="FT78" s="62"/>
      <c r="FU78" s="62"/>
      <c r="FV78" s="62"/>
      <c r="FW78" s="62"/>
      <c r="FX78" s="62"/>
      <c r="FY78" s="62"/>
      <c r="FZ78" s="62"/>
      <c r="GA78" s="62"/>
      <c r="GB78" s="62"/>
      <c r="GC78" s="62"/>
      <c r="GD78" s="62"/>
      <c r="GE78" s="62"/>
      <c r="GF78" s="62"/>
      <c r="GG78" s="62"/>
      <c r="GH78" s="62"/>
      <c r="GI78" s="62"/>
      <c r="GJ78" s="62"/>
      <c r="GK78" s="62"/>
      <c r="GL78" s="62"/>
      <c r="GM78" s="62"/>
      <c r="GN78" s="63"/>
      <c r="GO78" s="63"/>
      <c r="GP78" s="63"/>
      <c r="GQ78" s="63"/>
      <c r="GR78" s="63"/>
      <c r="GS78" s="63"/>
      <c r="GT78" s="63"/>
      <c r="GU78" s="63"/>
      <c r="GV78" s="63"/>
      <c r="GW78" s="63"/>
      <c r="GX78" s="63"/>
      <c r="GY78" s="63"/>
      <c r="GZ78" s="63"/>
      <c r="HA78" s="63"/>
      <c r="HB78" s="63"/>
      <c r="HC78" s="63"/>
      <c r="HD78" s="63"/>
      <c r="HE78" s="63"/>
      <c r="HF78" s="63"/>
      <c r="HG78" s="63"/>
      <c r="HH78" s="63"/>
      <c r="HI78" s="63"/>
      <c r="HJ78" s="63"/>
      <c r="HK78" s="63"/>
      <c r="HL78" s="63"/>
      <c r="HM78" s="63"/>
      <c r="HN78" s="63"/>
      <c r="HO78" s="63"/>
      <c r="HP78" s="63"/>
      <c r="HQ78" s="63"/>
      <c r="HR78" s="63"/>
      <c r="HS78" s="63"/>
      <c r="HT78" s="63"/>
      <c r="HU78" s="63"/>
      <c r="HV78" s="63"/>
      <c r="HW78" s="63"/>
      <c r="HX78" s="63"/>
      <c r="HY78" s="63"/>
      <c r="HZ78" s="63"/>
      <c r="IA78" s="63"/>
      <c r="IB78" s="63"/>
      <c r="IC78" s="63"/>
      <c r="ID78" s="63"/>
      <c r="IE78" s="63"/>
      <c r="IF78" s="63"/>
      <c r="IG78" s="63"/>
      <c r="IH78" s="63"/>
      <c r="II78" s="63"/>
      <c r="IJ78" s="63"/>
      <c r="IK78" s="63"/>
      <c r="IL78" s="63"/>
      <c r="IM78" s="62"/>
      <c r="IN78" s="62"/>
      <c r="IO78" s="62"/>
      <c r="IP78" s="62"/>
      <c r="IQ78" s="62"/>
    </row>
    <row r="79" spans="1:251" s="1" customFormat="1" ht="6" hidden="1" customHeight="1" x14ac:dyDescent="0.85">
      <c r="A79" s="33">
        <v>41050400</v>
      </c>
      <c r="B79" s="52" t="s">
        <v>78</v>
      </c>
      <c r="C79" s="35"/>
      <c r="D79" s="36"/>
      <c r="E79" s="40"/>
      <c r="F79" s="42"/>
      <c r="G79" s="37" t="str">
        <f t="shared" si="12"/>
        <v xml:space="preserve"> </v>
      </c>
      <c r="H79" s="37" t="str">
        <f t="shared" si="13"/>
        <v xml:space="preserve"> </v>
      </c>
      <c r="I79" s="37" t="str">
        <f t="shared" si="15"/>
        <v xml:space="preserve"> </v>
      </c>
      <c r="J79" s="27">
        <f t="shared" si="14"/>
        <v>0</v>
      </c>
      <c r="K79" s="36">
        <f>F79</f>
        <v>0</v>
      </c>
      <c r="L79" s="39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</row>
    <row r="80" spans="1:251" s="1" customFormat="1" ht="137.25" customHeight="1" collapsed="1" x14ac:dyDescent="0.85">
      <c r="A80" s="33">
        <v>41050000</v>
      </c>
      <c r="B80" s="52" t="s">
        <v>79</v>
      </c>
      <c r="C80" s="35">
        <f>C81+C82+C83</f>
        <v>2487000</v>
      </c>
      <c r="D80" s="36">
        <f t="shared" ref="D80:F80" si="16">D81+D82+D83</f>
        <v>584400</v>
      </c>
      <c r="E80" s="40">
        <f t="shared" si="16"/>
        <v>503242</v>
      </c>
      <c r="F80" s="42">
        <f t="shared" si="16"/>
        <v>467980</v>
      </c>
      <c r="G80" s="37">
        <f t="shared" si="12"/>
        <v>0.86112594113620811</v>
      </c>
      <c r="H80" s="37">
        <f t="shared" si="13"/>
        <v>1.0753493739048676</v>
      </c>
      <c r="I80" s="37">
        <f t="shared" si="15"/>
        <v>0.20234901487736229</v>
      </c>
      <c r="J80" s="27">
        <f t="shared" ref="J80" si="17">J81+J82+J83</f>
        <v>-81158</v>
      </c>
      <c r="K80" s="36"/>
      <c r="L80" s="39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</row>
    <row r="81" spans="1:251" s="1" customFormat="1" ht="119.25" hidden="1" customHeight="1" outlineLevel="1" x14ac:dyDescent="0.85">
      <c r="A81" s="33">
        <v>41051000</v>
      </c>
      <c r="B81" s="52" t="s">
        <v>80</v>
      </c>
      <c r="C81" s="35">
        <v>1617000</v>
      </c>
      <c r="D81" s="36">
        <v>366900</v>
      </c>
      <c r="E81" s="40">
        <v>358242</v>
      </c>
      <c r="F81" s="40">
        <v>368500</v>
      </c>
      <c r="G81" s="37">
        <f t="shared" si="12"/>
        <v>0.97640228945216678</v>
      </c>
      <c r="H81" s="37">
        <f t="shared" si="13"/>
        <v>0.97216282225237449</v>
      </c>
      <c r="I81" s="37">
        <f t="shared" si="15"/>
        <v>0.22154730983302412</v>
      </c>
      <c r="J81" s="27">
        <f t="shared" si="14"/>
        <v>-8658</v>
      </c>
      <c r="K81" s="36">
        <f>F81</f>
        <v>368500</v>
      </c>
      <c r="L81" s="39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/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8"/>
      <c r="IB81" s="8"/>
      <c r="IC81" s="8"/>
      <c r="ID81" s="8"/>
      <c r="IE81" s="8"/>
      <c r="IF81" s="8"/>
      <c r="IG81" s="8"/>
      <c r="IH81" s="8"/>
      <c r="II81" s="8"/>
      <c r="IJ81" s="8"/>
      <c r="IK81" s="8"/>
      <c r="IL81" s="8"/>
      <c r="IM81" s="8"/>
      <c r="IN81" s="8"/>
      <c r="IO81" s="8"/>
      <c r="IP81" s="8"/>
      <c r="IQ81" s="8"/>
    </row>
    <row r="82" spans="1:251" s="1" customFormat="1" ht="145.5" hidden="1" customHeight="1" outlineLevel="1" x14ac:dyDescent="0.85">
      <c r="A82" s="33">
        <v>41051100</v>
      </c>
      <c r="B82" s="52" t="s">
        <v>81</v>
      </c>
      <c r="C82" s="35"/>
      <c r="D82" s="36"/>
      <c r="E82" s="40"/>
      <c r="F82" s="35">
        <v>85100</v>
      </c>
      <c r="G82" s="37" t="str">
        <f t="shared" si="12"/>
        <v xml:space="preserve"> </v>
      </c>
      <c r="H82" s="37" t="str">
        <f t="shared" si="13"/>
        <v xml:space="preserve"> </v>
      </c>
      <c r="I82" s="37" t="str">
        <f t="shared" si="15"/>
        <v xml:space="preserve"> </v>
      </c>
      <c r="J82" s="27">
        <f t="shared" si="14"/>
        <v>0</v>
      </c>
      <c r="K82" s="36">
        <f>F82</f>
        <v>85100</v>
      </c>
      <c r="L82" s="39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/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A82" s="8"/>
      <c r="IB82" s="8"/>
      <c r="IC82" s="8"/>
      <c r="ID82" s="8"/>
      <c r="IE82" s="8"/>
      <c r="IF82" s="8"/>
      <c r="IG82" s="8"/>
      <c r="IH82" s="8"/>
      <c r="II82" s="8"/>
      <c r="IJ82" s="8"/>
      <c r="IK82" s="8"/>
      <c r="IL82" s="8"/>
      <c r="IM82" s="8"/>
      <c r="IN82" s="8"/>
      <c r="IO82" s="8"/>
      <c r="IP82" s="8"/>
      <c r="IQ82" s="8"/>
    </row>
    <row r="83" spans="1:251" s="1" customFormat="1" ht="129" hidden="1" customHeight="1" outlineLevel="1" x14ac:dyDescent="0.85">
      <c r="A83" s="33">
        <v>41051200</v>
      </c>
      <c r="B83" s="52" t="s">
        <v>82</v>
      </c>
      <c r="C83" s="35">
        <v>870000</v>
      </c>
      <c r="D83" s="36">
        <v>217500</v>
      </c>
      <c r="E83" s="40">
        <v>145000</v>
      </c>
      <c r="F83" s="42">
        <v>14380</v>
      </c>
      <c r="G83" s="37">
        <f t="shared" si="12"/>
        <v>0.66666666666666663</v>
      </c>
      <c r="H83" s="37" t="s">
        <v>16</v>
      </c>
      <c r="I83" s="37">
        <f t="shared" si="15"/>
        <v>0.16666666666666666</v>
      </c>
      <c r="J83" s="27">
        <f>E83-D83</f>
        <v>-72500</v>
      </c>
      <c r="K83" s="36">
        <f>F83</f>
        <v>14380</v>
      </c>
      <c r="L83" s="39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/>
      <c r="IM83" s="8"/>
      <c r="IN83" s="8"/>
      <c r="IO83" s="8"/>
      <c r="IP83" s="8"/>
      <c r="IQ83" s="8"/>
    </row>
    <row r="84" spans="1:251" s="1" customFormat="1" ht="3.75" hidden="1" customHeight="1" outlineLevel="1" x14ac:dyDescent="0.85">
      <c r="A84" s="33"/>
      <c r="B84" s="52"/>
      <c r="C84" s="35"/>
      <c r="D84" s="36"/>
      <c r="E84" s="40"/>
      <c r="F84" s="42"/>
      <c r="G84" s="37" t="str">
        <f t="shared" si="12"/>
        <v xml:space="preserve"> </v>
      </c>
      <c r="H84" s="37" t="str">
        <f t="shared" si="13"/>
        <v xml:space="preserve"> </v>
      </c>
      <c r="I84" s="37" t="str">
        <f t="shared" si="15"/>
        <v xml:space="preserve"> </v>
      </c>
      <c r="J84" s="27">
        <f t="shared" si="14"/>
        <v>0</v>
      </c>
      <c r="K84" s="36">
        <f>F84</f>
        <v>0</v>
      </c>
      <c r="L84" s="39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</row>
    <row r="85" spans="1:251" s="1" customFormat="1" ht="30" hidden="1" customHeight="1" outlineLevel="1" x14ac:dyDescent="0.85">
      <c r="A85" s="33"/>
      <c r="B85" s="52"/>
      <c r="C85" s="35"/>
      <c r="D85" s="36"/>
      <c r="E85" s="40"/>
      <c r="F85" s="42"/>
      <c r="G85" s="37"/>
      <c r="H85" s="37"/>
      <c r="I85" s="37"/>
      <c r="J85" s="27"/>
      <c r="K85" s="36">
        <f>F85</f>
        <v>0</v>
      </c>
      <c r="L85" s="39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</row>
    <row r="86" spans="1:251" s="2" customFormat="1" ht="80.25" customHeight="1" x14ac:dyDescent="0.85">
      <c r="A86" s="105" t="s">
        <v>83</v>
      </c>
      <c r="B86" s="106"/>
      <c r="C86" s="51">
        <f>C75+C80</f>
        <v>164747500</v>
      </c>
      <c r="D86" s="51">
        <f>D75+D80</f>
        <v>38633200</v>
      </c>
      <c r="E86" s="51">
        <f t="shared" ref="E86:F86" si="18">E75+E80</f>
        <v>38552042</v>
      </c>
      <c r="F86" s="51">
        <f t="shared" si="18"/>
        <v>45030880</v>
      </c>
      <c r="G86" s="37">
        <f t="shared" si="12"/>
        <v>0.99789926798711992</v>
      </c>
      <c r="H86" s="37">
        <f>IF(E86=0," ",+E86/F86)</f>
        <v>0.85612455275135635</v>
      </c>
      <c r="I86" s="37">
        <f>IF(E86=0," ",+E86/C86)</f>
        <v>0.23400684077148362</v>
      </c>
      <c r="J86" s="27">
        <f t="shared" ref="J86" si="19">J75+J80</f>
        <v>-81158</v>
      </c>
      <c r="K86" s="36">
        <f>F86</f>
        <v>45030880</v>
      </c>
      <c r="L86" s="39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7"/>
      <c r="HD86" s="7"/>
      <c r="HE86" s="7"/>
      <c r="HF86" s="7"/>
      <c r="HG86" s="7"/>
      <c r="HH86" s="7"/>
      <c r="HI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  <c r="HY86" s="7"/>
      <c r="HZ86" s="7"/>
      <c r="IA86" s="7"/>
      <c r="IB86" s="7"/>
      <c r="IC86" s="7"/>
      <c r="ID86" s="7"/>
      <c r="IE86" s="7"/>
      <c r="IF86" s="7"/>
      <c r="IG86" s="7"/>
      <c r="IH86" s="7"/>
      <c r="II86" s="7"/>
      <c r="IJ86" s="7"/>
      <c r="IK86" s="7"/>
      <c r="IL86" s="7"/>
      <c r="IM86" s="7"/>
      <c r="IN86" s="7"/>
      <c r="IO86" s="7"/>
      <c r="IP86" s="7"/>
      <c r="IQ86" s="7"/>
    </row>
    <row r="87" spans="1:251" s="56" customFormat="1" ht="96.75" customHeight="1" x14ac:dyDescent="0.85">
      <c r="A87" s="67"/>
      <c r="B87" s="68" t="s">
        <v>84</v>
      </c>
      <c r="C87" s="57">
        <f>C74+C86</f>
        <v>782725100</v>
      </c>
      <c r="D87" s="57">
        <f>D74+D86</f>
        <v>215735800</v>
      </c>
      <c r="E87" s="57">
        <f>E74+E86</f>
        <v>220187069.06999996</v>
      </c>
      <c r="F87" s="57">
        <f>F74+F86</f>
        <v>161712103.84</v>
      </c>
      <c r="G87" s="58">
        <f t="shared" si="12"/>
        <v>1.0206329643480589</v>
      </c>
      <c r="H87" s="58">
        <f t="shared" ref="H87" si="20">IF(E87=0," ",+E87/F87)</f>
        <v>1.3615991867118111</v>
      </c>
      <c r="I87" s="58">
        <f t="shared" ref="I87:I108" si="21">IF(E87=0," ",+E87/C87)</f>
        <v>0.28130830232734322</v>
      </c>
      <c r="J87" s="59">
        <f>E87-D87</f>
        <v>4451269.069999963</v>
      </c>
      <c r="K87" s="31">
        <f>F87</f>
        <v>161712103.84</v>
      </c>
      <c r="L87" s="39" t="e">
        <f>#REF!/#REF!</f>
        <v>#REF!</v>
      </c>
      <c r="M87" s="10"/>
      <c r="N87" s="10"/>
      <c r="O87" s="10"/>
      <c r="P87" s="5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55"/>
      <c r="GO87" s="55"/>
      <c r="GP87" s="55"/>
      <c r="GQ87" s="55"/>
      <c r="GR87" s="55"/>
      <c r="GS87" s="55"/>
      <c r="GT87" s="55"/>
      <c r="GU87" s="55"/>
      <c r="GV87" s="55"/>
      <c r="GW87" s="55"/>
      <c r="GX87" s="55"/>
      <c r="GY87" s="55"/>
      <c r="GZ87" s="55"/>
      <c r="HA87" s="55"/>
      <c r="HB87" s="55"/>
      <c r="HC87" s="55"/>
      <c r="HD87" s="55"/>
      <c r="HE87" s="55"/>
      <c r="HF87" s="55"/>
      <c r="HG87" s="55"/>
      <c r="HH87" s="55"/>
      <c r="HI87" s="55"/>
      <c r="HJ87" s="55"/>
      <c r="HK87" s="55"/>
      <c r="HL87" s="55"/>
      <c r="HM87" s="55"/>
      <c r="HN87" s="55"/>
      <c r="HO87" s="55"/>
      <c r="HP87" s="55"/>
      <c r="HQ87" s="55"/>
      <c r="HR87" s="55"/>
      <c r="HS87" s="55"/>
      <c r="HT87" s="55"/>
      <c r="HU87" s="55"/>
      <c r="HV87" s="55"/>
      <c r="HW87" s="55"/>
      <c r="HX87" s="55"/>
      <c r="HY87" s="55"/>
      <c r="HZ87" s="55"/>
      <c r="IA87" s="55"/>
      <c r="IB87" s="55"/>
      <c r="IC87" s="55"/>
      <c r="ID87" s="55"/>
      <c r="IE87" s="55"/>
      <c r="IF87" s="55"/>
      <c r="IG87" s="55"/>
      <c r="IH87" s="55"/>
      <c r="II87" s="55"/>
      <c r="IJ87" s="55"/>
      <c r="IK87" s="55"/>
      <c r="IL87" s="55"/>
      <c r="IM87" s="55"/>
      <c r="IN87" s="55"/>
      <c r="IO87" s="55"/>
      <c r="IP87" s="55"/>
      <c r="IQ87" s="55"/>
    </row>
    <row r="88" spans="1:251" s="2" customFormat="1" ht="69" customHeight="1" x14ac:dyDescent="0.85">
      <c r="A88" s="25"/>
      <c r="B88" s="69" t="s">
        <v>85</v>
      </c>
      <c r="C88" s="26"/>
      <c r="D88" s="36"/>
      <c r="E88" s="28"/>
      <c r="F88" s="27"/>
      <c r="G88" s="37" t="str">
        <f t="shared" si="12"/>
        <v xml:space="preserve"> </v>
      </c>
      <c r="H88" s="37"/>
      <c r="I88" s="37"/>
      <c r="J88" s="27"/>
      <c r="K88" s="36">
        <f>F88</f>
        <v>0</v>
      </c>
      <c r="L88" s="39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7"/>
    </row>
    <row r="89" spans="1:251" s="1" customFormat="1" ht="117.75" customHeight="1" collapsed="1" x14ac:dyDescent="0.85">
      <c r="A89" s="33">
        <v>19010000</v>
      </c>
      <c r="B89" s="34" t="s">
        <v>86</v>
      </c>
      <c r="C89" s="51">
        <f>C90+C91+C92</f>
        <v>400000</v>
      </c>
      <c r="D89" s="51">
        <f>D90+D91+D92</f>
        <v>79000</v>
      </c>
      <c r="E89" s="51">
        <f>E90+E91+E92</f>
        <v>57362.21</v>
      </c>
      <c r="F89" s="51">
        <f>F90+F91+F92+F93</f>
        <v>73595.319999999992</v>
      </c>
      <c r="G89" s="37">
        <f t="shared" si="12"/>
        <v>0.72610392405063295</v>
      </c>
      <c r="H89" s="37">
        <f t="shared" ref="H89:H95" si="22">IF(E89=0," ",+E89/F89)</f>
        <v>0.77942741467799859</v>
      </c>
      <c r="I89" s="37">
        <f>IF(E89=0," ",+E89/C89)</f>
        <v>0.14340552500000001</v>
      </c>
      <c r="J89" s="27">
        <f>E89-D89</f>
        <v>-21637.79</v>
      </c>
      <c r="K89" s="36">
        <f>F89</f>
        <v>73595.319999999992</v>
      </c>
      <c r="L89" s="39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</row>
    <row r="90" spans="1:251" s="1" customFormat="1" ht="171" hidden="1" customHeight="1" outlineLevel="1" x14ac:dyDescent="0.85">
      <c r="A90" s="33">
        <v>19010100</v>
      </c>
      <c r="B90" s="34" t="s">
        <v>87</v>
      </c>
      <c r="C90" s="35">
        <v>255000</v>
      </c>
      <c r="D90" s="36">
        <v>47000</v>
      </c>
      <c r="E90" s="35">
        <v>15550.12</v>
      </c>
      <c r="F90" s="70">
        <v>42765.34</v>
      </c>
      <c r="G90" s="37">
        <f t="shared" si="12"/>
        <v>0.33085361702127664</v>
      </c>
      <c r="H90" s="37">
        <f t="shared" si="22"/>
        <v>0.363615020949208</v>
      </c>
      <c r="I90" s="37">
        <f>IF(E90=0," ",+E90/C90)</f>
        <v>6.0980862745098043E-2</v>
      </c>
      <c r="J90" s="27">
        <f>E90-D90</f>
        <v>-31449.879999999997</v>
      </c>
      <c r="K90" s="36">
        <f>F90</f>
        <v>42765.34</v>
      </c>
      <c r="L90" s="39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8"/>
      <c r="GO90" s="8"/>
      <c r="GP90" s="8"/>
      <c r="GQ90" s="8"/>
      <c r="GR90" s="8"/>
      <c r="GS90" s="8"/>
      <c r="GT90" s="8"/>
      <c r="GU90" s="8"/>
      <c r="GV90" s="8"/>
      <c r="GW90" s="8"/>
      <c r="GX90" s="8"/>
      <c r="GY90" s="8"/>
      <c r="GZ90" s="8"/>
      <c r="HA90" s="8"/>
      <c r="HB90" s="8"/>
      <c r="HC90" s="8"/>
      <c r="HD90" s="8"/>
      <c r="HE90" s="8"/>
      <c r="HF90" s="8"/>
      <c r="HG90" s="8"/>
      <c r="HH90" s="8"/>
      <c r="HI90" s="8"/>
      <c r="HJ90" s="8"/>
      <c r="HK90" s="8"/>
      <c r="HL90" s="8"/>
      <c r="HM90" s="8"/>
      <c r="HN90" s="8"/>
      <c r="HO90" s="8"/>
      <c r="HP90" s="8"/>
      <c r="HQ90" s="8"/>
      <c r="HR90" s="8"/>
      <c r="HS90" s="8"/>
      <c r="HT90" s="8"/>
      <c r="HU90" s="8"/>
      <c r="HV90" s="8"/>
      <c r="HW90" s="8"/>
      <c r="HX90" s="8"/>
      <c r="HY90" s="8"/>
      <c r="HZ90" s="8"/>
      <c r="IA90" s="8"/>
      <c r="IB90" s="8"/>
      <c r="IC90" s="8"/>
      <c r="ID90" s="8"/>
      <c r="IE90" s="8"/>
      <c r="IF90" s="8"/>
      <c r="IG90" s="8"/>
      <c r="IH90" s="8"/>
      <c r="II90" s="8"/>
      <c r="IJ90" s="8"/>
      <c r="IK90" s="8"/>
      <c r="IL90" s="8"/>
      <c r="IM90" s="8"/>
      <c r="IN90" s="8"/>
      <c r="IO90" s="8"/>
      <c r="IP90" s="8"/>
      <c r="IQ90" s="8"/>
    </row>
    <row r="91" spans="1:251" s="1" customFormat="1" ht="144" hidden="1" customHeight="1" outlineLevel="1" x14ac:dyDescent="0.85">
      <c r="A91" s="33">
        <v>19010200</v>
      </c>
      <c r="B91" s="34" t="s">
        <v>88</v>
      </c>
      <c r="C91" s="35">
        <v>55000</v>
      </c>
      <c r="D91" s="36">
        <v>10000</v>
      </c>
      <c r="E91" s="35">
        <v>19965.09</v>
      </c>
      <c r="F91" s="70">
        <v>9245.59</v>
      </c>
      <c r="G91" s="37">
        <f t="shared" si="12"/>
        <v>1.9965090000000001</v>
      </c>
      <c r="H91" s="37">
        <f t="shared" si="22"/>
        <v>2.1594176250515109</v>
      </c>
      <c r="I91" s="37">
        <f>IF(E91=0," ",+E91/C91)</f>
        <v>0.36300163636363636</v>
      </c>
      <c r="J91" s="27">
        <f>E91-D91</f>
        <v>9965.09</v>
      </c>
      <c r="K91" s="36">
        <f>F91</f>
        <v>9245.59</v>
      </c>
      <c r="L91" s="39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8"/>
      <c r="GO91" s="8"/>
      <c r="GP91" s="8"/>
      <c r="GQ91" s="8"/>
      <c r="GR91" s="8"/>
      <c r="GS91" s="8"/>
      <c r="GT91" s="8"/>
      <c r="GU91" s="8"/>
      <c r="GV91" s="8"/>
      <c r="GW91" s="8"/>
      <c r="GX91" s="8"/>
      <c r="GY91" s="8"/>
      <c r="GZ91" s="8"/>
      <c r="HA91" s="8"/>
      <c r="HB91" s="8"/>
      <c r="HC91" s="8"/>
      <c r="HD91" s="8"/>
      <c r="HE91" s="8"/>
      <c r="HF91" s="8"/>
      <c r="HG91" s="8"/>
      <c r="HH91" s="8"/>
      <c r="HI91" s="8"/>
      <c r="HJ91" s="8"/>
      <c r="HK91" s="8"/>
      <c r="HL91" s="8"/>
      <c r="HM91" s="8"/>
      <c r="HN91" s="8"/>
      <c r="HO91" s="8"/>
      <c r="HP91" s="8"/>
      <c r="HQ91" s="8"/>
      <c r="HR91" s="8"/>
      <c r="HS91" s="8"/>
      <c r="HT91" s="8"/>
      <c r="HU91" s="8"/>
      <c r="HV91" s="8"/>
      <c r="HW91" s="8"/>
      <c r="HX91" s="8"/>
      <c r="HY91" s="8"/>
      <c r="HZ91" s="8"/>
      <c r="IA91" s="8"/>
      <c r="IB91" s="8"/>
      <c r="IC91" s="8"/>
      <c r="ID91" s="8"/>
      <c r="IE91" s="8"/>
      <c r="IF91" s="8"/>
      <c r="IG91" s="8"/>
      <c r="IH91" s="8"/>
      <c r="II91" s="8"/>
      <c r="IJ91" s="8"/>
      <c r="IK91" s="8"/>
      <c r="IL91" s="8"/>
      <c r="IM91" s="8"/>
      <c r="IN91" s="8"/>
      <c r="IO91" s="8"/>
      <c r="IP91" s="8"/>
      <c r="IQ91" s="8"/>
    </row>
    <row r="92" spans="1:251" s="1" customFormat="1" ht="216.75" hidden="1" customHeight="1" outlineLevel="1" x14ac:dyDescent="0.85">
      <c r="A92" s="33">
        <v>19010300</v>
      </c>
      <c r="B92" s="34" t="s">
        <v>89</v>
      </c>
      <c r="C92" s="35">
        <v>90000</v>
      </c>
      <c r="D92" s="36">
        <v>22000</v>
      </c>
      <c r="E92" s="35">
        <v>21847</v>
      </c>
      <c r="F92" s="35">
        <v>21489.39</v>
      </c>
      <c r="G92" s="37">
        <f t="shared" si="12"/>
        <v>0.99304545454545456</v>
      </c>
      <c r="H92" s="37">
        <f t="shared" si="22"/>
        <v>1.0166412355120364</v>
      </c>
      <c r="I92" s="37">
        <f>IF(E92=0," ",+E92/C92)</f>
        <v>0.24274444444444446</v>
      </c>
      <c r="J92" s="27">
        <f>E92-D92</f>
        <v>-153</v>
      </c>
      <c r="K92" s="36">
        <f>F92</f>
        <v>21489.39</v>
      </c>
      <c r="L92" s="39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8"/>
      <c r="GO92" s="8"/>
      <c r="GP92" s="8"/>
      <c r="GQ92" s="8"/>
      <c r="GR92" s="8"/>
      <c r="GS92" s="8"/>
      <c r="GT92" s="8"/>
      <c r="GU92" s="8"/>
      <c r="GV92" s="8"/>
      <c r="GW92" s="8"/>
      <c r="GX92" s="8"/>
      <c r="GY92" s="8"/>
      <c r="GZ92" s="8"/>
      <c r="HA92" s="8"/>
      <c r="HB92" s="8"/>
      <c r="HC92" s="8"/>
      <c r="HD92" s="8"/>
      <c r="HE92" s="8"/>
      <c r="HF92" s="8"/>
      <c r="HG92" s="8"/>
      <c r="HH92" s="8"/>
      <c r="HI92" s="8"/>
      <c r="HJ92" s="8"/>
      <c r="HK92" s="8"/>
      <c r="HL92" s="8"/>
      <c r="HM92" s="8"/>
      <c r="HN92" s="8"/>
      <c r="HO92" s="8"/>
      <c r="HP92" s="8"/>
      <c r="HQ92" s="8"/>
      <c r="HR92" s="8"/>
      <c r="HS92" s="8"/>
      <c r="HT92" s="8"/>
      <c r="HU92" s="8"/>
      <c r="HV92" s="8"/>
      <c r="HW92" s="8"/>
      <c r="HX92" s="8"/>
      <c r="HY92" s="8"/>
      <c r="HZ92" s="8"/>
      <c r="IA92" s="8"/>
      <c r="IB92" s="8"/>
      <c r="IC92" s="8"/>
      <c r="ID92" s="8"/>
      <c r="IE92" s="8"/>
      <c r="IF92" s="8"/>
      <c r="IG92" s="8"/>
      <c r="IH92" s="8"/>
      <c r="II92" s="8"/>
      <c r="IJ92" s="8"/>
      <c r="IK92" s="8"/>
      <c r="IL92" s="8"/>
      <c r="IM92" s="8"/>
      <c r="IN92" s="8"/>
      <c r="IO92" s="8"/>
      <c r="IP92" s="8"/>
      <c r="IQ92" s="8"/>
    </row>
    <row r="93" spans="1:251" s="1" customFormat="1" ht="216.75" hidden="1" customHeight="1" outlineLevel="1" x14ac:dyDescent="0.85">
      <c r="A93" s="33">
        <v>19050200</v>
      </c>
      <c r="B93" s="34" t="s">
        <v>90</v>
      </c>
      <c r="C93" s="35"/>
      <c r="D93" s="36"/>
      <c r="E93" s="35"/>
      <c r="F93" s="35">
        <v>95</v>
      </c>
      <c r="G93" s="37" t="str">
        <f t="shared" si="12"/>
        <v xml:space="preserve"> </v>
      </c>
      <c r="H93" s="37" t="str">
        <f t="shared" si="22"/>
        <v xml:space="preserve"> </v>
      </c>
      <c r="I93" s="37"/>
      <c r="J93" s="27"/>
      <c r="K93" s="36"/>
      <c r="L93" s="39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8"/>
      <c r="GO93" s="8"/>
      <c r="GP93" s="8"/>
      <c r="GQ93" s="8"/>
      <c r="GR93" s="8"/>
      <c r="GS93" s="8"/>
      <c r="GT93" s="8"/>
      <c r="GU93" s="8"/>
      <c r="GV93" s="8"/>
      <c r="GW93" s="8"/>
      <c r="GX93" s="8"/>
      <c r="GY93" s="8"/>
      <c r="GZ93" s="8"/>
      <c r="HA93" s="8"/>
      <c r="HB93" s="8"/>
      <c r="HC93" s="8"/>
      <c r="HD93" s="8"/>
      <c r="HE93" s="8"/>
      <c r="HF93" s="8"/>
      <c r="HG93" s="8"/>
      <c r="HH93" s="8"/>
      <c r="HI93" s="8"/>
      <c r="HJ93" s="8"/>
      <c r="HK93" s="8"/>
      <c r="HL93" s="8"/>
      <c r="HM93" s="8"/>
      <c r="HN93" s="8"/>
      <c r="HO93" s="8"/>
      <c r="HP93" s="8"/>
      <c r="HQ93" s="8"/>
      <c r="HR93" s="8"/>
      <c r="HS93" s="8"/>
      <c r="HT93" s="8"/>
      <c r="HU93" s="8"/>
      <c r="HV93" s="8"/>
      <c r="HW93" s="8"/>
      <c r="HX93" s="8"/>
      <c r="HY93" s="8"/>
      <c r="HZ93" s="8"/>
      <c r="IA93" s="8"/>
      <c r="IB93" s="8"/>
      <c r="IC93" s="8"/>
      <c r="ID93" s="8"/>
      <c r="IE93" s="8"/>
      <c r="IF93" s="8"/>
      <c r="IG93" s="8"/>
      <c r="IH93" s="8"/>
      <c r="II93" s="8"/>
      <c r="IJ93" s="8"/>
      <c r="IK93" s="8"/>
      <c r="IL93" s="8"/>
      <c r="IM93" s="8"/>
      <c r="IN93" s="8"/>
      <c r="IO93" s="8"/>
      <c r="IP93" s="8"/>
      <c r="IQ93" s="8"/>
    </row>
    <row r="94" spans="1:251" s="1" customFormat="1" ht="232.5" customHeight="1" x14ac:dyDescent="0.85">
      <c r="A94" s="33">
        <v>21110000</v>
      </c>
      <c r="B94" s="34" t="s">
        <v>91</v>
      </c>
      <c r="C94" s="35"/>
      <c r="D94" s="36" t="s">
        <v>0</v>
      </c>
      <c r="E94" s="40">
        <v>5238.75</v>
      </c>
      <c r="F94" s="35">
        <v>4049.89</v>
      </c>
      <c r="G94" s="37"/>
      <c r="H94" s="37">
        <f t="shared" si="22"/>
        <v>1.2935536520745008</v>
      </c>
      <c r="I94" s="37"/>
      <c r="J94" s="27"/>
      <c r="K94" s="36"/>
      <c r="L94" s="39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8"/>
      <c r="GO94" s="8"/>
      <c r="GP94" s="8"/>
      <c r="GQ94" s="8"/>
      <c r="GR94" s="8"/>
      <c r="GS94" s="8"/>
      <c r="GT94" s="8"/>
      <c r="GU94" s="8"/>
      <c r="GV94" s="8"/>
      <c r="GW94" s="8"/>
      <c r="GX94" s="8"/>
      <c r="GY94" s="8"/>
      <c r="GZ94" s="8"/>
      <c r="HA94" s="8"/>
      <c r="HB94" s="8"/>
      <c r="HC94" s="8"/>
      <c r="HD94" s="8"/>
      <c r="HE94" s="8"/>
      <c r="HF94" s="8"/>
      <c r="HG94" s="8"/>
      <c r="HH94" s="8"/>
      <c r="HI94" s="8"/>
      <c r="HJ94" s="8"/>
      <c r="HK94" s="8"/>
      <c r="HL94" s="8"/>
      <c r="HM94" s="8"/>
      <c r="HN94" s="8"/>
      <c r="HO94" s="8"/>
      <c r="HP94" s="8"/>
      <c r="HQ94" s="8"/>
      <c r="HR94" s="8"/>
      <c r="HS94" s="8"/>
      <c r="HT94" s="8"/>
      <c r="HU94" s="8"/>
      <c r="HV94" s="8"/>
      <c r="HW94" s="8"/>
      <c r="HX94" s="8"/>
      <c r="HY94" s="8"/>
      <c r="HZ94" s="8"/>
      <c r="IA94" s="8"/>
      <c r="IB94" s="8"/>
      <c r="IC94" s="8"/>
      <c r="ID94" s="8"/>
      <c r="IE94" s="8"/>
      <c r="IF94" s="8"/>
      <c r="IG94" s="8"/>
      <c r="IH94" s="8"/>
      <c r="II94" s="8"/>
      <c r="IJ94" s="8"/>
      <c r="IK94" s="8"/>
      <c r="IL94" s="8"/>
      <c r="IM94" s="8"/>
      <c r="IN94" s="8"/>
      <c r="IO94" s="8"/>
      <c r="IP94" s="8"/>
      <c r="IQ94" s="8"/>
    </row>
    <row r="95" spans="1:251" s="1" customFormat="1" ht="112.5" customHeight="1" x14ac:dyDescent="0.85">
      <c r="A95" s="33">
        <v>24062100</v>
      </c>
      <c r="B95" s="34" t="s">
        <v>92</v>
      </c>
      <c r="C95" s="35"/>
      <c r="D95" s="36"/>
      <c r="E95" s="40"/>
      <c r="F95" s="35">
        <v>740.95</v>
      </c>
      <c r="G95" s="37" t="str">
        <f t="shared" ref="G95:G102" si="23">IF(D95=0," ",+E95/D95)</f>
        <v xml:space="preserve"> </v>
      </c>
      <c r="H95" s="37" t="str">
        <f t="shared" si="22"/>
        <v xml:space="preserve"> </v>
      </c>
      <c r="I95" s="37"/>
      <c r="J95" s="27">
        <f t="shared" ref="J95:J103" si="24">E95-D95</f>
        <v>0</v>
      </c>
      <c r="K95" s="36">
        <f>F95</f>
        <v>740.95</v>
      </c>
      <c r="L95" s="39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  <c r="IQ95" s="8"/>
    </row>
    <row r="96" spans="1:251" s="1" customFormat="1" ht="144.75" customHeight="1" collapsed="1" x14ac:dyDescent="0.85">
      <c r="A96" s="33">
        <v>25000000</v>
      </c>
      <c r="B96" s="34" t="s">
        <v>93</v>
      </c>
      <c r="C96" s="35">
        <f>SUM(C97:C101)</f>
        <v>32552900</v>
      </c>
      <c r="D96" s="35">
        <f>SUM(D97:D101)</f>
        <v>7745398.4400000004</v>
      </c>
      <c r="E96" s="35">
        <f>SUM(E97:E101)</f>
        <v>7745398.4400000004</v>
      </c>
      <c r="F96" s="35">
        <f>SUM(F97:F101)</f>
        <v>2646881.6</v>
      </c>
      <c r="G96" s="37">
        <f t="shared" si="23"/>
        <v>1</v>
      </c>
      <c r="H96" s="38" t="s">
        <v>16</v>
      </c>
      <c r="I96" s="37">
        <f>IF(E96=0," ",+E96/C96)</f>
        <v>0.23793267082195443</v>
      </c>
      <c r="J96" s="27">
        <f t="shared" si="24"/>
        <v>0</v>
      </c>
      <c r="K96" s="36">
        <f>F96</f>
        <v>2646881.6</v>
      </c>
      <c r="L96" s="39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  <c r="HV96" s="8"/>
      <c r="HW96" s="8"/>
      <c r="HX96" s="8"/>
      <c r="HY96" s="8"/>
      <c r="HZ96" s="8"/>
      <c r="IA96" s="8"/>
      <c r="IB96" s="8"/>
      <c r="IC96" s="8"/>
      <c r="ID96" s="8"/>
      <c r="IE96" s="8"/>
      <c r="IF96" s="8"/>
      <c r="IG96" s="8"/>
      <c r="IH96" s="8"/>
      <c r="II96" s="8"/>
      <c r="IJ96" s="8"/>
      <c r="IK96" s="8"/>
      <c r="IL96" s="8"/>
      <c r="IM96" s="8"/>
      <c r="IN96" s="8"/>
      <c r="IO96" s="8"/>
      <c r="IP96" s="8"/>
      <c r="IQ96" s="8"/>
    </row>
    <row r="97" spans="1:251" s="1" customFormat="1" ht="176.25" hidden="1" customHeight="1" outlineLevel="1" x14ac:dyDescent="0.85">
      <c r="A97" s="33">
        <v>25010100</v>
      </c>
      <c r="B97" s="34" t="s">
        <v>94</v>
      </c>
      <c r="C97" s="35">
        <v>31617500</v>
      </c>
      <c r="D97" s="36">
        <f>E97</f>
        <v>4773126.37</v>
      </c>
      <c r="E97" s="40">
        <v>4773126.37</v>
      </c>
      <c r="F97" s="40">
        <v>2343715.2000000002</v>
      </c>
      <c r="G97" s="37">
        <f t="shared" si="23"/>
        <v>1</v>
      </c>
      <c r="H97" s="37">
        <f>IF(E97=0," ",+E97/F97)</f>
        <v>2.0365641567712665</v>
      </c>
      <c r="I97" s="37">
        <f>IF(E97=0," ",+E97/C97)</f>
        <v>0.15096469897999526</v>
      </c>
      <c r="J97" s="27">
        <f t="shared" si="24"/>
        <v>0</v>
      </c>
      <c r="K97" s="36">
        <f>F97</f>
        <v>2343715.2000000002</v>
      </c>
      <c r="L97" s="39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8"/>
      <c r="GO97" s="8"/>
      <c r="GP97" s="8"/>
      <c r="GQ97" s="8"/>
      <c r="GR97" s="8"/>
      <c r="GS97" s="8"/>
      <c r="GT97" s="8"/>
      <c r="GU97" s="8"/>
      <c r="GV97" s="8"/>
      <c r="GW97" s="8"/>
      <c r="GX97" s="8"/>
      <c r="GY97" s="8"/>
      <c r="GZ97" s="8"/>
      <c r="HA97" s="8"/>
      <c r="HB97" s="8"/>
      <c r="HC97" s="8"/>
      <c r="HD97" s="8"/>
      <c r="HE97" s="8"/>
      <c r="HF97" s="8"/>
      <c r="HG97" s="8"/>
      <c r="HH97" s="8"/>
      <c r="HI97" s="8"/>
      <c r="HJ97" s="8"/>
      <c r="HK97" s="8"/>
      <c r="HL97" s="8"/>
      <c r="HM97" s="8"/>
      <c r="HN97" s="8"/>
      <c r="HO97" s="8"/>
      <c r="HP97" s="8"/>
      <c r="HQ97" s="8"/>
      <c r="HR97" s="8"/>
      <c r="HS97" s="8"/>
      <c r="HT97" s="8"/>
      <c r="HU97" s="8"/>
      <c r="HV97" s="8"/>
      <c r="HW97" s="8"/>
      <c r="HX97" s="8"/>
      <c r="HY97" s="8"/>
      <c r="HZ97" s="8"/>
      <c r="IA97" s="8"/>
      <c r="IB97" s="8"/>
      <c r="IC97" s="8"/>
      <c r="ID97" s="8"/>
      <c r="IE97" s="8"/>
      <c r="IF97" s="8"/>
      <c r="IG97" s="8"/>
      <c r="IH97" s="8"/>
      <c r="II97" s="8"/>
      <c r="IJ97" s="8"/>
      <c r="IK97" s="8"/>
      <c r="IL97" s="8"/>
      <c r="IM97" s="8"/>
      <c r="IN97" s="8"/>
      <c r="IO97" s="8"/>
      <c r="IP97" s="8"/>
      <c r="IQ97" s="8"/>
    </row>
    <row r="98" spans="1:251" s="1" customFormat="1" ht="93" hidden="1" customHeight="1" outlineLevel="1" x14ac:dyDescent="0.85">
      <c r="A98" s="33">
        <v>25010300</v>
      </c>
      <c r="B98" s="34" t="s">
        <v>95</v>
      </c>
      <c r="C98" s="35">
        <v>935400</v>
      </c>
      <c r="D98" s="36">
        <f>E98</f>
        <v>285239.34999999998</v>
      </c>
      <c r="E98" s="40">
        <v>285239.34999999998</v>
      </c>
      <c r="F98" s="40">
        <v>181443.57</v>
      </c>
      <c r="G98" s="37">
        <f t="shared" si="23"/>
        <v>1</v>
      </c>
      <c r="H98" s="37">
        <f>IF(E98=0," ",+E98/F98)</f>
        <v>1.5720554329921967</v>
      </c>
      <c r="I98" s="37">
        <f>IF(E98=0," ",+E98/C98)</f>
        <v>0.30493836861235835</v>
      </c>
      <c r="J98" s="27">
        <f t="shared" si="24"/>
        <v>0</v>
      </c>
      <c r="K98" s="36">
        <f>F98</f>
        <v>181443.57</v>
      </c>
      <c r="L98" s="39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8"/>
      <c r="GO98" s="8"/>
      <c r="GP98" s="8"/>
      <c r="GQ98" s="8"/>
      <c r="GR98" s="8"/>
      <c r="GS98" s="8"/>
      <c r="GT98" s="8"/>
      <c r="GU98" s="8"/>
      <c r="GV98" s="8"/>
      <c r="GW98" s="8"/>
      <c r="GX98" s="8"/>
      <c r="GY98" s="8"/>
      <c r="GZ98" s="8"/>
      <c r="HA98" s="8"/>
      <c r="HB98" s="8"/>
      <c r="HC98" s="8"/>
      <c r="HD98" s="8"/>
      <c r="HE98" s="8"/>
      <c r="HF98" s="8"/>
      <c r="HG98" s="8"/>
      <c r="HH98" s="8"/>
      <c r="HI98" s="8"/>
      <c r="HJ98" s="8"/>
      <c r="HK98" s="8"/>
      <c r="HL98" s="8"/>
      <c r="HM98" s="8"/>
      <c r="HN98" s="8"/>
      <c r="HO98" s="8"/>
      <c r="HP98" s="8"/>
      <c r="HQ98" s="8"/>
      <c r="HR98" s="8"/>
      <c r="HS98" s="8"/>
      <c r="HT98" s="8"/>
      <c r="HU98" s="8"/>
      <c r="HV98" s="8"/>
      <c r="HW98" s="8"/>
      <c r="HX98" s="8"/>
      <c r="HY98" s="8"/>
      <c r="HZ98" s="8"/>
      <c r="IA98" s="8"/>
      <c r="IB98" s="8"/>
      <c r="IC98" s="8"/>
      <c r="ID98" s="8"/>
      <c r="IE98" s="8"/>
      <c r="IF98" s="8"/>
      <c r="IG98" s="8"/>
      <c r="IH98" s="8"/>
      <c r="II98" s="8"/>
      <c r="IJ98" s="8"/>
      <c r="IK98" s="8"/>
      <c r="IL98" s="8"/>
      <c r="IM98" s="8"/>
      <c r="IN98" s="8"/>
      <c r="IO98" s="8"/>
      <c r="IP98" s="8"/>
      <c r="IQ98" s="8"/>
    </row>
    <row r="99" spans="1:251" s="1" customFormat="1" ht="303.75" hidden="1" outlineLevel="1" x14ac:dyDescent="0.85">
      <c r="A99" s="33">
        <v>25010400</v>
      </c>
      <c r="B99" s="71" t="s">
        <v>96</v>
      </c>
      <c r="C99" s="35"/>
      <c r="D99" s="36">
        <f>E99</f>
        <v>4179.82</v>
      </c>
      <c r="E99" s="40">
        <v>4179.82</v>
      </c>
      <c r="F99" s="40">
        <v>10475.81</v>
      </c>
      <c r="G99" s="37">
        <f t="shared" si="23"/>
        <v>1</v>
      </c>
      <c r="H99" s="37">
        <f>IF(E99=0," ",+E99/F99)</f>
        <v>0.39899730903863279</v>
      </c>
      <c r="I99" s="37"/>
      <c r="J99" s="27">
        <f t="shared" si="24"/>
        <v>0</v>
      </c>
      <c r="K99" s="36">
        <f>F99</f>
        <v>10475.81</v>
      </c>
      <c r="L99" s="39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8"/>
      <c r="GO99" s="8"/>
      <c r="GP99" s="8"/>
      <c r="GQ99" s="8"/>
      <c r="GR99" s="8"/>
      <c r="GS99" s="8"/>
      <c r="GT99" s="8"/>
      <c r="GU99" s="8"/>
      <c r="GV99" s="8"/>
      <c r="GW99" s="8"/>
      <c r="GX99" s="8"/>
      <c r="GY99" s="8"/>
      <c r="GZ99" s="8"/>
      <c r="HA99" s="8"/>
      <c r="HB99" s="8"/>
      <c r="HC99" s="8"/>
      <c r="HD99" s="8"/>
      <c r="HE99" s="8"/>
      <c r="HF99" s="8"/>
      <c r="HG99" s="8"/>
      <c r="HH99" s="8"/>
      <c r="HI99" s="8"/>
      <c r="HJ99" s="8"/>
      <c r="HK99" s="8"/>
      <c r="HL99" s="8"/>
      <c r="HM99" s="8"/>
      <c r="HN99" s="8"/>
      <c r="HO99" s="8"/>
      <c r="HP99" s="8"/>
      <c r="HQ99" s="8"/>
      <c r="HR99" s="8"/>
      <c r="HS99" s="8"/>
      <c r="HT99" s="8"/>
      <c r="HU99" s="8"/>
      <c r="HV99" s="8"/>
      <c r="HW99" s="8"/>
      <c r="HX99" s="8"/>
      <c r="HY99" s="8"/>
      <c r="HZ99" s="8"/>
      <c r="IA99" s="8"/>
      <c r="IB99" s="8"/>
      <c r="IC99" s="8"/>
      <c r="ID99" s="8"/>
      <c r="IE99" s="8"/>
      <c r="IF99" s="8"/>
      <c r="IG99" s="8"/>
      <c r="IH99" s="8"/>
      <c r="II99" s="8"/>
      <c r="IJ99" s="8"/>
      <c r="IK99" s="8"/>
      <c r="IL99" s="8"/>
      <c r="IM99" s="8"/>
      <c r="IN99" s="8"/>
      <c r="IO99" s="8"/>
      <c r="IP99" s="8"/>
      <c r="IQ99" s="8"/>
    </row>
    <row r="100" spans="1:251" s="1" customFormat="1" ht="243" hidden="1" outlineLevel="1" x14ac:dyDescent="0.85">
      <c r="A100" s="33">
        <v>25020100</v>
      </c>
      <c r="B100" s="72" t="s">
        <v>97</v>
      </c>
      <c r="C100" s="35"/>
      <c r="D100" s="36">
        <f>E100</f>
        <v>2627870.46</v>
      </c>
      <c r="E100" s="40">
        <v>2627870.46</v>
      </c>
      <c r="F100" s="40">
        <v>111247.02</v>
      </c>
      <c r="G100" s="37">
        <f t="shared" si="23"/>
        <v>1</v>
      </c>
      <c r="H100" s="37" t="s">
        <v>16</v>
      </c>
      <c r="I100" s="37"/>
      <c r="J100" s="27">
        <f t="shared" si="24"/>
        <v>0</v>
      </c>
      <c r="K100" s="36">
        <f>F100</f>
        <v>111247.02</v>
      </c>
      <c r="L100" s="39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8"/>
      <c r="GO100" s="8"/>
      <c r="GP100" s="8"/>
      <c r="GQ100" s="8"/>
      <c r="GR100" s="8"/>
      <c r="GS100" s="8"/>
      <c r="GT100" s="8"/>
      <c r="GU100" s="8"/>
      <c r="GV100" s="8"/>
      <c r="GW100" s="8"/>
      <c r="GX100" s="8"/>
      <c r="GY100" s="8"/>
      <c r="GZ100" s="8"/>
      <c r="HA100" s="8"/>
      <c r="HB100" s="8"/>
      <c r="HC100" s="8"/>
      <c r="HD100" s="8"/>
      <c r="HE100" s="8"/>
      <c r="HF100" s="8"/>
      <c r="HG100" s="8"/>
      <c r="HH100" s="8"/>
      <c r="HI100" s="8"/>
      <c r="HJ100" s="8"/>
      <c r="HK100" s="8"/>
      <c r="HL100" s="8"/>
      <c r="HM100" s="8"/>
      <c r="HN100" s="8"/>
      <c r="HO100" s="8"/>
      <c r="HP100" s="8"/>
      <c r="HQ100" s="8"/>
      <c r="HR100" s="8"/>
      <c r="HS100" s="8"/>
      <c r="HT100" s="8"/>
      <c r="HU100" s="8"/>
      <c r="HV100" s="8"/>
      <c r="HW100" s="8"/>
      <c r="HX100" s="8"/>
      <c r="HY100" s="8"/>
      <c r="HZ100" s="8"/>
      <c r="IA100" s="8"/>
      <c r="IB100" s="8"/>
      <c r="IC100" s="8"/>
      <c r="ID100" s="8"/>
      <c r="IE100" s="8"/>
      <c r="IF100" s="8"/>
      <c r="IG100" s="8"/>
      <c r="IH100" s="8"/>
      <c r="II100" s="8"/>
      <c r="IJ100" s="8"/>
      <c r="IK100" s="8"/>
      <c r="IL100" s="8"/>
      <c r="IM100" s="8"/>
      <c r="IN100" s="8"/>
      <c r="IO100" s="8"/>
      <c r="IP100" s="8"/>
      <c r="IQ100" s="8"/>
    </row>
    <row r="101" spans="1:251" s="1" customFormat="1" ht="409.5" hidden="1" outlineLevel="1" x14ac:dyDescent="0.85">
      <c r="A101" s="33">
        <v>25020200</v>
      </c>
      <c r="B101" s="71" t="s">
        <v>98</v>
      </c>
      <c r="C101" s="35"/>
      <c r="D101" s="36">
        <f>E101</f>
        <v>54982.44</v>
      </c>
      <c r="E101" s="40">
        <v>54982.44</v>
      </c>
      <c r="F101" s="40"/>
      <c r="G101" s="37">
        <f t="shared" si="23"/>
        <v>1</v>
      </c>
      <c r="H101" s="37"/>
      <c r="I101" s="37"/>
      <c r="J101" s="27">
        <f t="shared" si="24"/>
        <v>0</v>
      </c>
      <c r="K101" s="36">
        <f>F101</f>
        <v>0</v>
      </c>
      <c r="L101" s="39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8"/>
      <c r="GO101" s="8"/>
      <c r="GP101" s="8"/>
      <c r="GQ101" s="8"/>
      <c r="GR101" s="8"/>
      <c r="GS101" s="8"/>
      <c r="GT101" s="8"/>
      <c r="GU101" s="8"/>
      <c r="GV101" s="8"/>
      <c r="GW101" s="8"/>
      <c r="GX101" s="8"/>
      <c r="GY101" s="8"/>
      <c r="GZ101" s="8"/>
      <c r="HA101" s="8"/>
      <c r="HB101" s="8"/>
      <c r="HC101" s="8"/>
      <c r="HD101" s="8"/>
      <c r="HE101" s="8"/>
      <c r="HF101" s="8"/>
      <c r="HG101" s="8"/>
      <c r="HH101" s="8"/>
      <c r="HI101" s="8"/>
      <c r="HJ101" s="8"/>
      <c r="HK101" s="8"/>
      <c r="HL101" s="8"/>
      <c r="HM101" s="8"/>
      <c r="HN101" s="8"/>
      <c r="HO101" s="8"/>
      <c r="HP101" s="8"/>
      <c r="HQ101" s="8"/>
      <c r="HR101" s="8"/>
      <c r="HS101" s="8"/>
      <c r="HT101" s="8"/>
      <c r="HU101" s="8"/>
      <c r="HV101" s="8"/>
      <c r="HW101" s="8"/>
      <c r="HX101" s="8"/>
      <c r="HY101" s="8"/>
      <c r="HZ101" s="8"/>
      <c r="IA101" s="8"/>
      <c r="IB101" s="8"/>
      <c r="IC101" s="8"/>
      <c r="ID101" s="8"/>
      <c r="IE101" s="8"/>
      <c r="IF101" s="8"/>
      <c r="IG101" s="8"/>
      <c r="IH101" s="8"/>
      <c r="II101" s="8"/>
      <c r="IJ101" s="8"/>
      <c r="IK101" s="8"/>
      <c r="IL101" s="8"/>
      <c r="IM101" s="8"/>
      <c r="IN101" s="8"/>
      <c r="IO101" s="8"/>
      <c r="IP101" s="8"/>
      <c r="IQ101" s="8"/>
    </row>
    <row r="102" spans="1:251" s="1" customFormat="1" ht="139.5" customHeight="1" x14ac:dyDescent="0.85">
      <c r="A102" s="33">
        <v>31030000</v>
      </c>
      <c r="B102" s="52" t="s">
        <v>99</v>
      </c>
      <c r="C102" s="35">
        <v>1200000</v>
      </c>
      <c r="D102" s="36">
        <v>0</v>
      </c>
      <c r="E102" s="35"/>
      <c r="F102" s="35">
        <v>680291.25</v>
      </c>
      <c r="G102" s="37" t="str">
        <f t="shared" si="23"/>
        <v xml:space="preserve"> </v>
      </c>
      <c r="H102" s="37" t="str">
        <f>IF(E102=0," ",+E102/F102)</f>
        <v xml:space="preserve"> </v>
      </c>
      <c r="I102" s="37"/>
      <c r="J102" s="27">
        <f t="shared" si="24"/>
        <v>0</v>
      </c>
      <c r="K102" s="36">
        <f>F102</f>
        <v>680291.25</v>
      </c>
      <c r="L102" s="39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8"/>
      <c r="GO102" s="8"/>
      <c r="GP102" s="8"/>
      <c r="GQ102" s="8"/>
      <c r="GR102" s="8"/>
      <c r="GS102" s="8"/>
      <c r="GT102" s="8"/>
      <c r="GU102" s="8"/>
      <c r="GV102" s="8"/>
      <c r="GW102" s="8"/>
      <c r="GX102" s="8"/>
      <c r="GY102" s="8"/>
      <c r="GZ102" s="8"/>
      <c r="HA102" s="8"/>
      <c r="HB102" s="8"/>
      <c r="HC102" s="8"/>
      <c r="HD102" s="8"/>
      <c r="HE102" s="8"/>
      <c r="HF102" s="8"/>
      <c r="HG102" s="8"/>
      <c r="HH102" s="8"/>
      <c r="HI102" s="8"/>
      <c r="HJ102" s="8"/>
      <c r="HK102" s="8"/>
      <c r="HL102" s="8"/>
      <c r="HM102" s="8"/>
      <c r="HN102" s="8"/>
      <c r="HO102" s="8"/>
      <c r="HP102" s="8"/>
      <c r="HQ102" s="8"/>
      <c r="HR102" s="8"/>
      <c r="HS102" s="8"/>
      <c r="HT102" s="8"/>
      <c r="HU102" s="8"/>
      <c r="HV102" s="8"/>
      <c r="HW102" s="8"/>
      <c r="HX102" s="8"/>
      <c r="HY102" s="8"/>
      <c r="HZ102" s="8"/>
      <c r="IA102" s="8"/>
      <c r="IB102" s="8"/>
      <c r="IC102" s="8"/>
      <c r="ID102" s="8"/>
      <c r="IE102" s="8"/>
      <c r="IF102" s="8"/>
      <c r="IG102" s="8"/>
      <c r="IH102" s="8"/>
      <c r="II102" s="8"/>
      <c r="IJ102" s="8"/>
      <c r="IK102" s="8"/>
      <c r="IL102" s="8"/>
      <c r="IM102" s="8"/>
      <c r="IN102" s="8"/>
      <c r="IO102" s="8"/>
      <c r="IP102" s="8"/>
      <c r="IQ102" s="8"/>
    </row>
    <row r="103" spans="1:251" s="1" customFormat="1" ht="293.25" customHeight="1" x14ac:dyDescent="0.85">
      <c r="A103" s="33">
        <v>33010100</v>
      </c>
      <c r="B103" s="34" t="s">
        <v>100</v>
      </c>
      <c r="C103" s="73">
        <v>100000</v>
      </c>
      <c r="D103" s="36">
        <v>100000</v>
      </c>
      <c r="E103" s="74">
        <v>358505.08</v>
      </c>
      <c r="F103" s="74">
        <v>34732.699999999997</v>
      </c>
      <c r="G103" s="37" t="s">
        <v>16</v>
      </c>
      <c r="H103" s="37" t="s">
        <v>16</v>
      </c>
      <c r="I103" s="37" t="s">
        <v>16</v>
      </c>
      <c r="J103" s="27">
        <f t="shared" si="24"/>
        <v>258505.08000000002</v>
      </c>
      <c r="K103" s="36">
        <f>F103</f>
        <v>34732.699999999997</v>
      </c>
      <c r="L103" s="39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8"/>
      <c r="GO103" s="8"/>
      <c r="GP103" s="8"/>
      <c r="GQ103" s="8"/>
      <c r="GR103" s="8"/>
      <c r="GS103" s="8"/>
      <c r="GT103" s="8"/>
      <c r="GU103" s="8"/>
      <c r="GV103" s="8"/>
      <c r="GW103" s="8"/>
      <c r="GX103" s="8"/>
      <c r="GY103" s="8"/>
      <c r="GZ103" s="8"/>
      <c r="HA103" s="8"/>
      <c r="HB103" s="8"/>
      <c r="HC103" s="8"/>
      <c r="HD103" s="8"/>
      <c r="HE103" s="8"/>
      <c r="HF103" s="8"/>
      <c r="HG103" s="8"/>
      <c r="HH103" s="8"/>
      <c r="HI103" s="8"/>
      <c r="HJ103" s="8"/>
      <c r="HK103" s="8"/>
      <c r="HL103" s="8"/>
      <c r="HM103" s="8"/>
      <c r="HN103" s="8"/>
      <c r="HO103" s="8"/>
      <c r="HP103" s="8"/>
      <c r="HQ103" s="8"/>
      <c r="HR103" s="8"/>
      <c r="HS103" s="8"/>
      <c r="HT103" s="8"/>
      <c r="HU103" s="8"/>
      <c r="HV103" s="8"/>
      <c r="HW103" s="8"/>
      <c r="HX103" s="8"/>
      <c r="HY103" s="8"/>
      <c r="HZ103" s="8"/>
      <c r="IA103" s="8"/>
      <c r="IB103" s="8"/>
      <c r="IC103" s="8"/>
      <c r="ID103" s="8"/>
      <c r="IE103" s="8"/>
      <c r="IF103" s="8"/>
      <c r="IG103" s="8"/>
      <c r="IH103" s="8"/>
      <c r="II103" s="8"/>
      <c r="IJ103" s="8"/>
      <c r="IK103" s="8"/>
      <c r="IL103" s="8"/>
      <c r="IM103" s="8"/>
      <c r="IN103" s="8"/>
      <c r="IO103" s="8"/>
      <c r="IP103" s="8"/>
      <c r="IQ103" s="8"/>
    </row>
    <row r="104" spans="1:251" s="1" customFormat="1" ht="98.25" customHeight="1" x14ac:dyDescent="0.85">
      <c r="A104" s="33">
        <v>41053900</v>
      </c>
      <c r="B104" s="34" t="s">
        <v>101</v>
      </c>
      <c r="C104" s="73"/>
      <c r="D104" s="36"/>
      <c r="E104" s="74"/>
      <c r="F104" s="74">
        <v>74240</v>
      </c>
      <c r="G104" s="37"/>
      <c r="H104" s="37"/>
      <c r="I104" s="37"/>
      <c r="J104" s="27"/>
      <c r="K104" s="36"/>
      <c r="L104" s="39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8"/>
      <c r="GO104" s="8"/>
      <c r="GP104" s="8"/>
      <c r="GQ104" s="8"/>
      <c r="GR104" s="8"/>
      <c r="GS104" s="8"/>
      <c r="GT104" s="8"/>
      <c r="GU104" s="8"/>
      <c r="GV104" s="8"/>
      <c r="GW104" s="8"/>
      <c r="GX104" s="8"/>
      <c r="GY104" s="8"/>
      <c r="GZ104" s="8"/>
      <c r="HA104" s="8"/>
      <c r="HB104" s="8"/>
      <c r="HC104" s="8"/>
      <c r="HD104" s="8"/>
      <c r="HE104" s="8"/>
      <c r="HF104" s="8"/>
      <c r="HG104" s="8"/>
      <c r="HH104" s="8"/>
      <c r="HI104" s="8"/>
      <c r="HJ104" s="8"/>
      <c r="HK104" s="8"/>
      <c r="HL104" s="8"/>
      <c r="HM104" s="8"/>
      <c r="HN104" s="8"/>
      <c r="HO104" s="8"/>
      <c r="HP104" s="8"/>
      <c r="HQ104" s="8"/>
      <c r="HR104" s="8"/>
      <c r="HS104" s="8"/>
      <c r="HT104" s="8"/>
      <c r="HU104" s="8"/>
      <c r="HV104" s="8"/>
      <c r="HW104" s="8"/>
      <c r="HX104" s="8"/>
      <c r="HY104" s="8"/>
      <c r="HZ104" s="8"/>
      <c r="IA104" s="8"/>
      <c r="IB104" s="8"/>
      <c r="IC104" s="8"/>
      <c r="ID104" s="8"/>
      <c r="IE104" s="8"/>
      <c r="IF104" s="8"/>
      <c r="IG104" s="8"/>
      <c r="IH104" s="8"/>
      <c r="II104" s="8"/>
      <c r="IJ104" s="8"/>
      <c r="IK104" s="8"/>
      <c r="IL104" s="8"/>
      <c r="IM104" s="8"/>
      <c r="IN104" s="8"/>
      <c r="IO104" s="8"/>
      <c r="IP104" s="8"/>
      <c r="IQ104" s="8"/>
    </row>
    <row r="105" spans="1:251" s="1" customFormat="1" ht="200.25" customHeight="1" x14ac:dyDescent="0.85">
      <c r="A105" s="33">
        <v>50110000</v>
      </c>
      <c r="B105" s="43" t="s">
        <v>105</v>
      </c>
      <c r="C105" s="73"/>
      <c r="D105" s="36"/>
      <c r="E105" s="74">
        <v>175290.19</v>
      </c>
      <c r="F105" s="74">
        <v>78852.59</v>
      </c>
      <c r="G105" s="37"/>
      <c r="H105" s="37" t="s">
        <v>16</v>
      </c>
      <c r="I105" s="37"/>
      <c r="J105" s="27">
        <f>E105-D105</f>
        <v>175290.19</v>
      </c>
      <c r="K105" s="36">
        <f>F105</f>
        <v>78852.59</v>
      </c>
      <c r="L105" s="39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8"/>
      <c r="GO105" s="8"/>
      <c r="GP105" s="8"/>
      <c r="GQ105" s="8"/>
      <c r="GR105" s="8"/>
      <c r="GS105" s="8"/>
      <c r="GT105" s="8"/>
      <c r="GU105" s="8"/>
      <c r="GV105" s="8"/>
      <c r="GW105" s="8"/>
      <c r="GX105" s="8"/>
      <c r="GY105" s="8"/>
      <c r="GZ105" s="8"/>
      <c r="HA105" s="8"/>
      <c r="HB105" s="8"/>
      <c r="HC105" s="8"/>
      <c r="HD105" s="8"/>
      <c r="HE105" s="8"/>
      <c r="HF105" s="8"/>
      <c r="HG105" s="8"/>
      <c r="HH105" s="8"/>
      <c r="HI105" s="8"/>
      <c r="HJ105" s="8"/>
      <c r="HK105" s="8"/>
      <c r="HL105" s="8"/>
      <c r="HM105" s="8"/>
      <c r="HN105" s="8"/>
      <c r="HO105" s="8"/>
      <c r="HP105" s="8"/>
      <c r="HQ105" s="8"/>
      <c r="HR105" s="8"/>
      <c r="HS105" s="8"/>
      <c r="HT105" s="8"/>
      <c r="HU105" s="8"/>
      <c r="HV105" s="8"/>
      <c r="HW105" s="8"/>
      <c r="HX105" s="8"/>
      <c r="HY105" s="8"/>
      <c r="HZ105" s="8"/>
      <c r="IA105" s="8"/>
      <c r="IB105" s="8"/>
      <c r="IC105" s="8"/>
      <c r="ID105" s="8"/>
      <c r="IE105" s="8"/>
      <c r="IF105" s="8"/>
      <c r="IG105" s="8"/>
      <c r="IH105" s="8"/>
      <c r="II105" s="8"/>
      <c r="IJ105" s="8"/>
      <c r="IK105" s="8"/>
      <c r="IL105" s="8"/>
      <c r="IM105" s="8"/>
      <c r="IN105" s="8"/>
      <c r="IO105" s="8"/>
      <c r="IP105" s="8"/>
      <c r="IQ105" s="8"/>
    </row>
    <row r="106" spans="1:251" s="1" customFormat="1" ht="102" hidden="1" customHeight="1" x14ac:dyDescent="0.85">
      <c r="A106" s="33">
        <v>41053900</v>
      </c>
      <c r="B106" s="34" t="s">
        <v>102</v>
      </c>
      <c r="C106" s="35"/>
      <c r="D106" s="36"/>
      <c r="E106" s="40">
        <v>144652.69</v>
      </c>
      <c r="F106" s="40">
        <v>78852.59</v>
      </c>
      <c r="G106" s="37"/>
      <c r="H106" s="37" t="s">
        <v>16</v>
      </c>
      <c r="I106" s="37"/>
      <c r="J106" s="27">
        <f>E106-D106</f>
        <v>144652.69</v>
      </c>
      <c r="K106" s="36">
        <f>F106</f>
        <v>78852.59</v>
      </c>
      <c r="L106" s="39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  <c r="HV106" s="8"/>
      <c r="HW106" s="8"/>
      <c r="HX106" s="8"/>
      <c r="HY106" s="8"/>
      <c r="HZ106" s="8"/>
      <c r="IA106" s="8"/>
      <c r="IB106" s="8"/>
      <c r="IC106" s="8"/>
      <c r="ID106" s="8"/>
      <c r="IE106" s="8"/>
      <c r="IF106" s="8"/>
      <c r="IG106" s="8"/>
      <c r="IH106" s="8"/>
      <c r="II106" s="8"/>
      <c r="IJ106" s="8"/>
      <c r="IK106" s="8"/>
      <c r="IL106" s="8"/>
      <c r="IM106" s="8"/>
      <c r="IN106" s="8"/>
      <c r="IO106" s="8"/>
      <c r="IP106" s="8"/>
      <c r="IQ106" s="8"/>
    </row>
    <row r="107" spans="1:251" s="56" customFormat="1" ht="146.25" customHeight="1" x14ac:dyDescent="0.85">
      <c r="A107" s="67"/>
      <c r="B107" s="68" t="s">
        <v>103</v>
      </c>
      <c r="C107" s="75">
        <f>C102+C89+C94+C96+C103+C105</f>
        <v>34252900</v>
      </c>
      <c r="D107" s="75">
        <f>D89+D96+D102+D103+D105</f>
        <v>7924398.4400000004</v>
      </c>
      <c r="E107" s="75">
        <f>E89+E94+E96+E103+E105</f>
        <v>8341794.6700000009</v>
      </c>
      <c r="F107" s="75">
        <f>F89+F95++F96+F102+F103+F105+F106+F9+F1034+F94+F104</f>
        <v>3672236.89</v>
      </c>
      <c r="G107" s="29">
        <f t="shared" si="12"/>
        <v>1.0526722921822189</v>
      </c>
      <c r="H107" s="29" t="s">
        <v>16</v>
      </c>
      <c r="I107" s="29">
        <f t="shared" si="21"/>
        <v>0.24353542824111246</v>
      </c>
      <c r="J107" s="30">
        <f>E107-D107</f>
        <v>417396.23000000045</v>
      </c>
      <c r="K107" s="76">
        <f>F107</f>
        <v>3672236.89</v>
      </c>
      <c r="L107" s="77"/>
      <c r="M107" s="78"/>
      <c r="N107" s="78"/>
      <c r="O107" s="78"/>
      <c r="P107" s="78"/>
      <c r="Q107" s="78"/>
      <c r="R107" s="78"/>
      <c r="S107" s="78" t="s">
        <v>0</v>
      </c>
      <c r="T107" s="78"/>
      <c r="U107" s="78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  <c r="AU107" s="79"/>
      <c r="AV107" s="79"/>
      <c r="AW107" s="79"/>
      <c r="AX107" s="79"/>
      <c r="AY107" s="79"/>
      <c r="AZ107" s="79"/>
      <c r="BA107" s="79"/>
      <c r="BB107" s="79"/>
      <c r="BC107" s="79"/>
      <c r="BD107" s="79"/>
      <c r="BE107" s="79"/>
      <c r="BF107" s="79"/>
      <c r="BG107" s="79"/>
      <c r="BH107" s="79"/>
      <c r="BI107" s="79"/>
      <c r="BJ107" s="79"/>
      <c r="BK107" s="79"/>
      <c r="BL107" s="79"/>
      <c r="BM107" s="79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5"/>
      <c r="CJ107" s="55"/>
      <c r="CK107" s="55"/>
      <c r="CL107" s="55"/>
      <c r="CM107" s="55"/>
      <c r="CN107" s="55"/>
      <c r="CO107" s="55"/>
      <c r="CP107" s="55"/>
      <c r="CQ107" s="55"/>
      <c r="CR107" s="55"/>
      <c r="CS107" s="55"/>
      <c r="CT107" s="55"/>
      <c r="CU107" s="55"/>
      <c r="CV107" s="55"/>
      <c r="CW107" s="55"/>
      <c r="CX107" s="55"/>
      <c r="CY107" s="55"/>
      <c r="CZ107" s="55"/>
      <c r="DA107" s="55"/>
      <c r="DB107" s="55"/>
      <c r="DC107" s="55"/>
      <c r="DD107" s="55"/>
      <c r="DE107" s="55"/>
      <c r="DF107" s="55"/>
      <c r="DG107" s="55"/>
      <c r="DH107" s="55"/>
      <c r="DI107" s="55"/>
      <c r="DJ107" s="55"/>
      <c r="DK107" s="55"/>
      <c r="DL107" s="55"/>
      <c r="DM107" s="55"/>
      <c r="DN107" s="55"/>
      <c r="DO107" s="55"/>
      <c r="DP107" s="55"/>
      <c r="DQ107" s="55"/>
      <c r="DR107" s="55"/>
      <c r="DS107" s="55"/>
      <c r="DT107" s="55"/>
      <c r="DU107" s="55"/>
      <c r="DV107" s="55"/>
      <c r="DW107" s="55"/>
      <c r="DX107" s="55"/>
      <c r="DY107" s="55"/>
      <c r="DZ107" s="55"/>
      <c r="EA107" s="55"/>
      <c r="EB107" s="55"/>
      <c r="EC107" s="55"/>
      <c r="ED107" s="55"/>
      <c r="EE107" s="55"/>
      <c r="EF107" s="55"/>
      <c r="EG107" s="55"/>
      <c r="EH107" s="55"/>
      <c r="EI107" s="55"/>
      <c r="EJ107" s="55"/>
      <c r="EK107" s="55"/>
      <c r="EL107" s="55"/>
      <c r="EM107" s="55"/>
      <c r="EN107" s="55"/>
      <c r="EO107" s="55"/>
      <c r="EP107" s="55"/>
      <c r="EQ107" s="55"/>
      <c r="ER107" s="55"/>
      <c r="ES107" s="55"/>
      <c r="ET107" s="55"/>
      <c r="EU107" s="55"/>
      <c r="EV107" s="55"/>
      <c r="EW107" s="55"/>
      <c r="EX107" s="55"/>
      <c r="EY107" s="55"/>
      <c r="EZ107" s="55"/>
      <c r="FA107" s="55"/>
      <c r="FB107" s="55"/>
      <c r="FC107" s="55"/>
      <c r="FD107" s="55"/>
      <c r="FE107" s="55"/>
      <c r="FF107" s="55"/>
      <c r="FG107" s="55"/>
      <c r="FH107" s="55"/>
      <c r="FI107" s="55"/>
      <c r="FJ107" s="55"/>
      <c r="FK107" s="55"/>
      <c r="FL107" s="55"/>
      <c r="FM107" s="55"/>
      <c r="FN107" s="55"/>
      <c r="FO107" s="55"/>
      <c r="FP107" s="55"/>
      <c r="FQ107" s="55"/>
      <c r="FR107" s="55"/>
      <c r="FS107" s="55"/>
      <c r="FT107" s="55"/>
      <c r="FU107" s="55"/>
      <c r="FV107" s="55"/>
      <c r="FW107" s="55"/>
      <c r="FX107" s="55"/>
      <c r="FY107" s="55"/>
      <c r="FZ107" s="55"/>
      <c r="GA107" s="55"/>
      <c r="GB107" s="55"/>
      <c r="GC107" s="55"/>
      <c r="GD107" s="55"/>
      <c r="GE107" s="55"/>
      <c r="GF107" s="55"/>
      <c r="GG107" s="55"/>
      <c r="GH107" s="55"/>
      <c r="GI107" s="55"/>
      <c r="GJ107" s="55"/>
      <c r="GK107" s="55"/>
      <c r="GL107" s="55"/>
      <c r="GM107" s="55"/>
      <c r="GN107" s="55"/>
      <c r="GO107" s="55"/>
      <c r="GP107" s="55"/>
      <c r="GQ107" s="55"/>
      <c r="GR107" s="55"/>
      <c r="GS107" s="55"/>
      <c r="GT107" s="55"/>
      <c r="GU107" s="55"/>
      <c r="GV107" s="55"/>
      <c r="GW107" s="55"/>
      <c r="GX107" s="55"/>
      <c r="GY107" s="55"/>
      <c r="GZ107" s="55"/>
      <c r="HA107" s="55"/>
      <c r="HB107" s="55"/>
      <c r="HC107" s="55"/>
      <c r="HD107" s="55"/>
      <c r="HE107" s="55"/>
      <c r="HF107" s="55"/>
      <c r="HG107" s="55"/>
      <c r="HH107" s="55"/>
      <c r="HI107" s="55"/>
      <c r="HJ107" s="55"/>
      <c r="HK107" s="55"/>
      <c r="HL107" s="55"/>
      <c r="HM107" s="55"/>
      <c r="HN107" s="55"/>
      <c r="HO107" s="55"/>
      <c r="HP107" s="55"/>
      <c r="HQ107" s="55"/>
      <c r="HR107" s="55"/>
      <c r="HS107" s="55"/>
      <c r="HT107" s="55"/>
      <c r="HU107" s="55"/>
      <c r="HV107" s="55"/>
      <c r="HW107" s="55"/>
      <c r="HX107" s="55"/>
      <c r="HY107" s="55"/>
      <c r="HZ107" s="55"/>
      <c r="IA107" s="55"/>
      <c r="IB107" s="55"/>
      <c r="IC107" s="55"/>
      <c r="ID107" s="55"/>
      <c r="IE107" s="55"/>
      <c r="IF107" s="55"/>
      <c r="IG107" s="55"/>
      <c r="IH107" s="55"/>
      <c r="II107" s="55"/>
      <c r="IJ107" s="55"/>
      <c r="IK107" s="55"/>
      <c r="IL107" s="55"/>
      <c r="IM107" s="55"/>
      <c r="IN107" s="55"/>
      <c r="IO107" s="55"/>
      <c r="IP107" s="55"/>
      <c r="IQ107" s="55"/>
    </row>
    <row r="108" spans="1:251" s="84" customFormat="1" ht="168.75" customHeight="1" x14ac:dyDescent="0.85">
      <c r="A108" s="67"/>
      <c r="B108" s="112" t="s">
        <v>104</v>
      </c>
      <c r="C108" s="57">
        <f>C87+C107</f>
        <v>816978000</v>
      </c>
      <c r="D108" s="57">
        <f>D87+D107</f>
        <v>223660198.44</v>
      </c>
      <c r="E108" s="57">
        <f>E87+E107</f>
        <v>228528863.73999995</v>
      </c>
      <c r="F108" s="57">
        <f>F87+F107</f>
        <v>165384340.72999999</v>
      </c>
      <c r="G108" s="58">
        <f t="shared" si="12"/>
        <v>1.0217681345807534</v>
      </c>
      <c r="H108" s="58">
        <f>IF(E108=0," ",+E108/F108)</f>
        <v>1.3818047266826019</v>
      </c>
      <c r="I108" s="58">
        <f t="shared" si="21"/>
        <v>0.27972462384544011</v>
      </c>
      <c r="J108" s="59">
        <f t="shared" ref="J108" si="25">E108-D108</f>
        <v>4868665.2999999523</v>
      </c>
      <c r="K108" s="80">
        <f>F108</f>
        <v>165384340.72999999</v>
      </c>
      <c r="L108" s="81" t="e">
        <f>#REF!/#REF!</f>
        <v>#REF!</v>
      </c>
      <c r="M108" s="78"/>
      <c r="N108" s="78"/>
      <c r="O108" s="78"/>
      <c r="P108" s="78"/>
      <c r="Q108" s="78"/>
      <c r="R108" s="78"/>
      <c r="S108" s="78"/>
      <c r="T108" s="78"/>
      <c r="U108" s="78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82"/>
      <c r="BC108" s="82"/>
      <c r="BD108" s="82"/>
      <c r="BE108" s="82"/>
      <c r="BF108" s="82"/>
      <c r="BG108" s="82"/>
      <c r="BH108" s="82"/>
      <c r="BI108" s="82"/>
      <c r="BJ108" s="82"/>
      <c r="BK108" s="82"/>
      <c r="BL108" s="82"/>
      <c r="BM108" s="82"/>
      <c r="BN108" s="83"/>
      <c r="BO108" s="83"/>
      <c r="BP108" s="83"/>
      <c r="BQ108" s="83"/>
      <c r="BR108" s="83"/>
      <c r="BS108" s="83"/>
      <c r="BT108" s="83"/>
      <c r="BU108" s="83"/>
      <c r="BV108" s="83"/>
      <c r="BW108" s="83"/>
      <c r="BX108" s="83"/>
      <c r="BY108" s="83"/>
      <c r="BZ108" s="83"/>
      <c r="CA108" s="83"/>
      <c r="CB108" s="83"/>
      <c r="CC108" s="83"/>
      <c r="CD108" s="83"/>
      <c r="CE108" s="83"/>
      <c r="CF108" s="83"/>
      <c r="CG108" s="83"/>
      <c r="CH108" s="83"/>
      <c r="CI108" s="83"/>
      <c r="CJ108" s="83"/>
      <c r="CK108" s="83"/>
      <c r="CL108" s="83"/>
      <c r="CM108" s="83"/>
      <c r="CN108" s="83"/>
      <c r="CO108" s="83"/>
      <c r="CP108" s="83"/>
      <c r="CQ108" s="83"/>
      <c r="CR108" s="83"/>
      <c r="CS108" s="83"/>
      <c r="CT108" s="83"/>
      <c r="CU108" s="83"/>
      <c r="CV108" s="83"/>
      <c r="CW108" s="83"/>
      <c r="CX108" s="83"/>
      <c r="CY108" s="83"/>
      <c r="CZ108" s="83"/>
      <c r="DA108" s="83"/>
      <c r="DB108" s="83"/>
      <c r="DC108" s="83"/>
      <c r="DD108" s="83"/>
      <c r="DE108" s="83"/>
      <c r="DF108" s="83"/>
      <c r="DG108" s="83"/>
      <c r="DH108" s="83"/>
      <c r="DI108" s="83"/>
      <c r="DJ108" s="83"/>
      <c r="DK108" s="83"/>
      <c r="DL108" s="83"/>
      <c r="DM108" s="83"/>
      <c r="DN108" s="83"/>
      <c r="DO108" s="83"/>
      <c r="DP108" s="83"/>
      <c r="DQ108" s="83"/>
      <c r="DR108" s="83"/>
      <c r="DS108" s="83"/>
      <c r="DT108" s="83"/>
      <c r="DU108" s="83"/>
      <c r="DV108" s="83"/>
      <c r="DW108" s="83"/>
      <c r="DX108" s="83"/>
      <c r="DY108" s="83"/>
      <c r="DZ108" s="83"/>
      <c r="EA108" s="83"/>
      <c r="EB108" s="83"/>
      <c r="EC108" s="83"/>
      <c r="ED108" s="83"/>
      <c r="EE108" s="83"/>
      <c r="EF108" s="83"/>
      <c r="EG108" s="83"/>
      <c r="EH108" s="83"/>
      <c r="EI108" s="83"/>
      <c r="EJ108" s="83"/>
      <c r="EK108" s="83"/>
      <c r="EL108" s="83"/>
      <c r="EM108" s="83"/>
      <c r="EN108" s="83"/>
      <c r="EO108" s="83"/>
      <c r="EP108" s="83"/>
      <c r="EQ108" s="83"/>
      <c r="ER108" s="83"/>
      <c r="ES108" s="83"/>
      <c r="ET108" s="83"/>
      <c r="EU108" s="83"/>
      <c r="EV108" s="83"/>
      <c r="EW108" s="83"/>
      <c r="EX108" s="83"/>
      <c r="EY108" s="83"/>
      <c r="EZ108" s="83"/>
      <c r="FA108" s="83"/>
      <c r="FB108" s="83"/>
      <c r="FC108" s="83"/>
      <c r="FD108" s="83"/>
      <c r="FE108" s="83"/>
      <c r="FF108" s="83"/>
      <c r="FG108" s="83"/>
      <c r="FH108" s="83"/>
      <c r="FI108" s="83"/>
      <c r="FJ108" s="83"/>
      <c r="FK108" s="83"/>
      <c r="FL108" s="83"/>
      <c r="FM108" s="83"/>
      <c r="FN108" s="83"/>
      <c r="FO108" s="83"/>
      <c r="FP108" s="83"/>
      <c r="FQ108" s="83"/>
      <c r="FR108" s="83"/>
      <c r="FS108" s="83"/>
      <c r="FT108" s="83"/>
      <c r="FU108" s="83"/>
      <c r="FV108" s="83"/>
      <c r="FW108" s="83"/>
      <c r="FX108" s="83"/>
      <c r="FY108" s="83"/>
      <c r="FZ108" s="83"/>
      <c r="GA108" s="83"/>
      <c r="GB108" s="83"/>
      <c r="GC108" s="83"/>
      <c r="GD108" s="83"/>
      <c r="GE108" s="83"/>
      <c r="GF108" s="83"/>
      <c r="GG108" s="83"/>
      <c r="GH108" s="83"/>
      <c r="GI108" s="83"/>
      <c r="GJ108" s="83"/>
      <c r="GK108" s="83"/>
      <c r="GL108" s="83"/>
      <c r="GM108" s="83"/>
      <c r="GN108" s="83"/>
      <c r="GO108" s="83"/>
      <c r="GP108" s="83"/>
      <c r="GQ108" s="83"/>
      <c r="GR108" s="83"/>
      <c r="GS108" s="83"/>
      <c r="GT108" s="83"/>
      <c r="GU108" s="83"/>
      <c r="GV108" s="83"/>
      <c r="GW108" s="83"/>
      <c r="GX108" s="83"/>
      <c r="GY108" s="83"/>
      <c r="GZ108" s="83"/>
      <c r="HA108" s="83"/>
      <c r="HB108" s="83"/>
      <c r="HC108" s="83"/>
      <c r="HD108" s="83"/>
      <c r="HE108" s="83"/>
      <c r="HF108" s="83"/>
      <c r="HG108" s="83"/>
      <c r="HH108" s="83"/>
      <c r="HI108" s="83"/>
      <c r="HJ108" s="83"/>
      <c r="HK108" s="83"/>
      <c r="HL108" s="83"/>
      <c r="HM108" s="83"/>
      <c r="HN108" s="83"/>
      <c r="HO108" s="83"/>
      <c r="HP108" s="83"/>
      <c r="HQ108" s="83"/>
      <c r="HR108" s="83"/>
      <c r="HS108" s="83"/>
      <c r="HT108" s="83"/>
      <c r="HU108" s="83"/>
      <c r="HV108" s="83"/>
      <c r="HW108" s="83"/>
      <c r="HX108" s="83"/>
      <c r="HY108" s="83"/>
      <c r="HZ108" s="83"/>
      <c r="IA108" s="83"/>
      <c r="IB108" s="83"/>
      <c r="IC108" s="83"/>
      <c r="ID108" s="83"/>
      <c r="IE108" s="83"/>
      <c r="IF108" s="83"/>
      <c r="IG108" s="83"/>
      <c r="IH108" s="83"/>
      <c r="II108" s="83"/>
      <c r="IJ108" s="83"/>
      <c r="IK108" s="83"/>
      <c r="IL108" s="83"/>
      <c r="IM108" s="83"/>
      <c r="IN108" s="83"/>
      <c r="IO108" s="83"/>
      <c r="IP108" s="83"/>
      <c r="IQ108" s="83"/>
    </row>
    <row r="109" spans="1:251" ht="75" customHeight="1" x14ac:dyDescent="0.85">
      <c r="B109" s="7"/>
      <c r="C109" s="85"/>
      <c r="D109" s="86"/>
      <c r="E109" s="87"/>
      <c r="F109" s="86"/>
      <c r="G109" s="88"/>
      <c r="H109" s="89"/>
      <c r="I109" s="89"/>
      <c r="J109" s="86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</row>
    <row r="110" spans="1:251" ht="48" customHeight="1" x14ac:dyDescent="0.85">
      <c r="B110" s="7"/>
      <c r="C110" s="85"/>
      <c r="D110" s="86"/>
      <c r="E110" s="7"/>
      <c r="F110" s="86"/>
      <c r="G110" s="88"/>
      <c r="H110" s="89"/>
      <c r="I110" s="89"/>
      <c r="J110" s="86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78"/>
      <c r="BA110" s="78"/>
      <c r="BB110" s="78"/>
      <c r="BC110" s="78"/>
      <c r="BD110" s="78"/>
      <c r="BE110" s="78"/>
      <c r="BF110" s="78"/>
      <c r="BG110" s="78"/>
      <c r="BH110" s="78"/>
      <c r="BI110" s="78"/>
      <c r="BJ110" s="78"/>
      <c r="BK110" s="78"/>
      <c r="BL110" s="78"/>
      <c r="BM110" s="7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</row>
    <row r="111" spans="1:251" ht="69" customHeight="1" x14ac:dyDescent="0.85">
      <c r="A111" s="7"/>
      <c r="B111" s="7"/>
      <c r="C111" s="87"/>
      <c r="D111" s="7"/>
      <c r="E111" s="7"/>
      <c r="F111" s="91"/>
      <c r="G111" s="92"/>
      <c r="H111" s="92"/>
      <c r="I111" s="92"/>
      <c r="J111" s="92"/>
    </row>
    <row r="112" spans="1:251" ht="38.25" customHeight="1" x14ac:dyDescent="0.85">
      <c r="A112" s="7"/>
      <c r="B112" s="7"/>
      <c r="C112" s="87"/>
      <c r="D112" s="87"/>
      <c r="E112" s="44"/>
      <c r="F112" s="85"/>
      <c r="G112" s="7"/>
      <c r="H112" s="7"/>
      <c r="I112" s="7"/>
      <c r="J112" s="44"/>
    </row>
    <row r="113" spans="1:250" x14ac:dyDescent="0.85">
      <c r="A113" s="7"/>
      <c r="B113" s="7"/>
      <c r="C113" s="87"/>
      <c r="D113" s="7"/>
      <c r="E113" s="7"/>
      <c r="F113" s="93"/>
      <c r="G113" s="7"/>
      <c r="H113" s="7"/>
      <c r="I113" s="7"/>
      <c r="J113" s="44"/>
    </row>
    <row r="114" spans="1:250" x14ac:dyDescent="0.85">
      <c r="A114" s="7"/>
      <c r="B114" s="7"/>
      <c r="C114" s="87"/>
      <c r="D114" s="7"/>
      <c r="E114" s="7"/>
      <c r="F114" s="93"/>
      <c r="G114" s="7"/>
      <c r="H114" s="7"/>
      <c r="I114" s="7"/>
      <c r="J114" s="44"/>
    </row>
    <row r="115" spans="1:250" x14ac:dyDescent="0.85">
      <c r="A115" s="7"/>
      <c r="B115" s="7"/>
      <c r="C115" s="87"/>
      <c r="D115" s="7"/>
      <c r="E115" s="44"/>
      <c r="F115" s="93"/>
      <c r="G115" s="7"/>
      <c r="H115" s="7"/>
      <c r="I115" s="7"/>
      <c r="J115" s="44"/>
    </row>
    <row r="116" spans="1:250" ht="45.75" customHeight="1" x14ac:dyDescent="0.85">
      <c r="A116" s="7"/>
      <c r="B116" s="7"/>
      <c r="C116" s="94"/>
      <c r="D116" s="95"/>
      <c r="E116" s="96"/>
      <c r="F116" s="97"/>
      <c r="G116" s="7"/>
      <c r="H116" s="7"/>
      <c r="I116" s="7"/>
      <c r="J116" s="44"/>
    </row>
    <row r="117" spans="1:250" x14ac:dyDescent="0.85">
      <c r="A117" s="7"/>
      <c r="B117" s="7"/>
      <c r="C117" s="87"/>
      <c r="D117" s="7" t="s">
        <v>0</v>
      </c>
      <c r="E117" s="7" t="s">
        <v>0</v>
      </c>
      <c r="F117" s="93"/>
      <c r="G117" s="7"/>
      <c r="H117" s="7"/>
      <c r="I117" s="7"/>
      <c r="J117" s="44"/>
    </row>
    <row r="118" spans="1:250" x14ac:dyDescent="0.85">
      <c r="A118" s="7"/>
      <c r="B118" s="7"/>
      <c r="C118" s="87"/>
      <c r="D118" s="7"/>
      <c r="E118" s="7"/>
      <c r="F118" s="93"/>
      <c r="G118" s="7"/>
      <c r="H118" s="7"/>
      <c r="I118" s="7"/>
      <c r="J118" s="7"/>
    </row>
    <row r="119" spans="1:250" x14ac:dyDescent="0.85">
      <c r="A119" s="7"/>
      <c r="B119" s="7"/>
      <c r="C119" s="87"/>
      <c r="D119" s="7"/>
      <c r="E119" s="7"/>
      <c r="F119" s="93"/>
      <c r="G119" s="7"/>
      <c r="H119" s="7"/>
      <c r="I119" s="7"/>
      <c r="J119" s="7"/>
    </row>
    <row r="120" spans="1:250" x14ac:dyDescent="0.85">
      <c r="A120" s="7"/>
      <c r="B120" s="7"/>
      <c r="C120" s="87"/>
      <c r="D120" s="7"/>
      <c r="E120" s="7"/>
      <c r="F120" s="93"/>
      <c r="G120" s="7"/>
      <c r="H120" s="7"/>
      <c r="I120" s="7"/>
      <c r="J120" s="7"/>
    </row>
    <row r="121" spans="1:250" x14ac:dyDescent="0.85">
      <c r="A121" s="7"/>
      <c r="B121" s="7"/>
      <c r="C121" s="87"/>
      <c r="D121" s="7"/>
      <c r="E121" s="7"/>
      <c r="F121" s="93"/>
      <c r="G121" s="7"/>
      <c r="H121" s="7"/>
      <c r="I121" s="7"/>
      <c r="J121" s="44"/>
    </row>
    <row r="122" spans="1:250" x14ac:dyDescent="0.85">
      <c r="A122" s="7"/>
      <c r="B122" s="7"/>
      <c r="C122" s="87"/>
      <c r="D122" s="7"/>
      <c r="E122" s="7"/>
      <c r="F122" s="93"/>
      <c r="G122" s="7"/>
      <c r="H122" s="7"/>
      <c r="I122" s="7"/>
      <c r="J122" s="44"/>
    </row>
    <row r="123" spans="1:250" x14ac:dyDescent="0.85">
      <c r="A123" s="7"/>
      <c r="B123" s="7"/>
      <c r="C123" s="87"/>
      <c r="D123" s="7"/>
      <c r="E123" s="7"/>
      <c r="F123" s="93" t="s">
        <v>0</v>
      </c>
      <c r="G123" s="7"/>
      <c r="H123" s="7"/>
      <c r="I123" s="7"/>
      <c r="J123" s="44"/>
    </row>
    <row r="124" spans="1:250" x14ac:dyDescent="0.85">
      <c r="A124" s="7"/>
      <c r="B124" s="7"/>
      <c r="C124" s="87"/>
      <c r="D124" s="7"/>
      <c r="E124" s="7"/>
      <c r="F124" s="93"/>
      <c r="G124" s="7"/>
      <c r="H124" s="7"/>
      <c r="I124" s="7"/>
      <c r="J124" s="44"/>
    </row>
    <row r="125" spans="1:250" x14ac:dyDescent="0.85">
      <c r="A125" s="7"/>
      <c r="B125" s="7"/>
      <c r="C125" s="87"/>
      <c r="D125" s="7"/>
      <c r="E125" s="7"/>
      <c r="F125" s="93"/>
      <c r="G125" s="7"/>
      <c r="H125" s="7"/>
      <c r="I125" s="7"/>
      <c r="J125" s="44"/>
    </row>
    <row r="126" spans="1:250" x14ac:dyDescent="0.85">
      <c r="A126" s="7"/>
      <c r="B126" s="7"/>
      <c r="C126" s="87"/>
      <c r="D126" s="7"/>
      <c r="E126" s="7"/>
      <c r="F126" s="93"/>
      <c r="G126" s="7"/>
      <c r="H126" s="7"/>
      <c r="I126" s="7"/>
      <c r="J126" s="44"/>
    </row>
    <row r="127" spans="1:250" x14ac:dyDescent="0.85">
      <c r="A127" s="7"/>
      <c r="B127" s="7"/>
      <c r="C127" s="87"/>
      <c r="D127" s="7"/>
      <c r="E127" s="7"/>
      <c r="F127" s="93"/>
      <c r="G127" s="7"/>
      <c r="H127" s="7"/>
      <c r="I127" s="7"/>
      <c r="J127" s="44"/>
    </row>
    <row r="128" spans="1:250" s="7" customFormat="1" x14ac:dyDescent="0.85">
      <c r="C128" s="87"/>
      <c r="F128" s="93"/>
      <c r="J128" s="44"/>
      <c r="K128" s="8"/>
      <c r="L128" s="9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FU128" s="8"/>
      <c r="FV128" s="8"/>
      <c r="FW128" s="8"/>
      <c r="FX128" s="8"/>
      <c r="FY128" s="8"/>
      <c r="FZ128" s="8"/>
      <c r="GA128" s="8"/>
      <c r="GB128" s="8"/>
      <c r="GC128" s="8"/>
      <c r="GD128" s="8"/>
      <c r="GE128" s="8"/>
      <c r="GF128" s="8"/>
      <c r="GG128" s="8"/>
      <c r="GH128" s="8"/>
      <c r="GI128" s="8"/>
      <c r="GJ128" s="8"/>
      <c r="GK128" s="8"/>
      <c r="GL128" s="8"/>
      <c r="GM128" s="8"/>
      <c r="GN128" s="8"/>
      <c r="GO128" s="8"/>
      <c r="GP128" s="8"/>
      <c r="GQ128" s="8"/>
      <c r="GR128" s="8"/>
      <c r="GS128" s="8"/>
      <c r="GT128" s="8"/>
      <c r="GU128" s="8"/>
      <c r="GV128" s="8"/>
      <c r="GW128" s="8"/>
      <c r="GX128" s="8"/>
      <c r="GY128" s="8"/>
      <c r="GZ128" s="8"/>
      <c r="HA128" s="8"/>
      <c r="HB128" s="8"/>
      <c r="HC128" s="8"/>
      <c r="HD128" s="8"/>
      <c r="HE128" s="8"/>
      <c r="HF128" s="8"/>
      <c r="HG128" s="8"/>
      <c r="HH128" s="8"/>
      <c r="HI128" s="8"/>
      <c r="HJ128" s="8"/>
      <c r="HK128" s="8"/>
      <c r="HL128" s="8"/>
      <c r="HM128" s="8"/>
      <c r="HN128" s="8"/>
      <c r="HO128" s="8"/>
      <c r="HP128" s="8"/>
      <c r="HQ128" s="8"/>
      <c r="HR128" s="8"/>
      <c r="HS128" s="8"/>
      <c r="HT128" s="8"/>
      <c r="HU128" s="8"/>
      <c r="HV128" s="8"/>
      <c r="HW128" s="8"/>
      <c r="HX128" s="8"/>
      <c r="HY128" s="8"/>
      <c r="HZ128" s="8"/>
      <c r="IA128" s="8"/>
      <c r="IB128" s="8"/>
      <c r="IC128" s="8"/>
      <c r="ID128" s="8"/>
      <c r="IE128" s="8"/>
      <c r="IF128" s="8"/>
      <c r="IG128" s="8"/>
      <c r="IH128" s="8"/>
      <c r="II128" s="8"/>
      <c r="IJ128" s="8"/>
      <c r="IK128" s="8"/>
      <c r="IL128" s="8"/>
      <c r="IM128" s="8"/>
      <c r="IN128" s="8"/>
      <c r="IO128" s="8"/>
      <c r="IP128" s="8"/>
    </row>
    <row r="129" spans="3:250" s="7" customFormat="1" x14ac:dyDescent="0.85">
      <c r="C129" s="87"/>
      <c r="F129" s="93"/>
      <c r="J129" s="44"/>
      <c r="K129" s="8"/>
      <c r="L129" s="9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FU129" s="8"/>
      <c r="FV129" s="8"/>
      <c r="FW129" s="8"/>
      <c r="FX129" s="8"/>
      <c r="FY129" s="8"/>
      <c r="FZ129" s="8"/>
      <c r="GA129" s="8"/>
      <c r="GB129" s="8"/>
      <c r="GC129" s="8"/>
      <c r="GD129" s="8"/>
      <c r="GE129" s="8"/>
      <c r="GF129" s="8"/>
      <c r="GG129" s="8"/>
      <c r="GH129" s="8"/>
      <c r="GI129" s="8"/>
      <c r="GJ129" s="8"/>
      <c r="GK129" s="8"/>
      <c r="GL129" s="8"/>
      <c r="GM129" s="8"/>
      <c r="GN129" s="8"/>
      <c r="GO129" s="8"/>
      <c r="GP129" s="8"/>
      <c r="GQ129" s="8"/>
      <c r="GR129" s="8"/>
      <c r="GS129" s="8"/>
      <c r="GT129" s="8"/>
      <c r="GU129" s="8"/>
      <c r="GV129" s="8"/>
      <c r="GW129" s="8"/>
      <c r="GX129" s="8"/>
      <c r="GY129" s="8"/>
      <c r="GZ129" s="8"/>
      <c r="HA129" s="8"/>
      <c r="HB129" s="8"/>
      <c r="HC129" s="8"/>
      <c r="HD129" s="8"/>
      <c r="HE129" s="8"/>
      <c r="HF129" s="8"/>
      <c r="HG129" s="8"/>
      <c r="HH129" s="8"/>
      <c r="HI129" s="8"/>
      <c r="HJ129" s="8"/>
      <c r="HK129" s="8"/>
      <c r="HL129" s="8"/>
      <c r="HM129" s="8"/>
      <c r="HN129" s="8"/>
      <c r="HO129" s="8"/>
      <c r="HP129" s="8"/>
      <c r="HQ129" s="8"/>
      <c r="HR129" s="8"/>
      <c r="HS129" s="8"/>
      <c r="HT129" s="8"/>
      <c r="HU129" s="8"/>
      <c r="HV129" s="8"/>
      <c r="HW129" s="8"/>
      <c r="HX129" s="8"/>
      <c r="HY129" s="8"/>
      <c r="HZ129" s="8"/>
      <c r="IA129" s="8"/>
      <c r="IB129" s="8"/>
      <c r="IC129" s="8"/>
      <c r="ID129" s="8"/>
      <c r="IE129" s="8"/>
      <c r="IF129" s="8"/>
      <c r="IG129" s="8"/>
      <c r="IH129" s="8"/>
      <c r="II129" s="8"/>
      <c r="IJ129" s="8"/>
      <c r="IK129" s="8"/>
      <c r="IL129" s="8"/>
      <c r="IM129" s="8"/>
      <c r="IN129" s="8"/>
      <c r="IO129" s="8"/>
      <c r="IP129" s="8"/>
    </row>
    <row r="130" spans="3:250" s="7" customFormat="1" x14ac:dyDescent="0.85">
      <c r="C130" s="87"/>
      <c r="F130" s="93"/>
      <c r="J130" s="44"/>
      <c r="K130" s="8"/>
      <c r="L130" s="9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FU130" s="8"/>
      <c r="FV130" s="8"/>
      <c r="FW130" s="8"/>
      <c r="FX130" s="8"/>
      <c r="FY130" s="8"/>
      <c r="FZ130" s="8"/>
      <c r="GA130" s="8"/>
      <c r="GB130" s="8"/>
      <c r="GC130" s="8"/>
      <c r="GD130" s="8"/>
      <c r="GE130" s="8"/>
      <c r="GF130" s="8"/>
      <c r="GG130" s="8"/>
      <c r="GH130" s="8"/>
      <c r="GI130" s="8"/>
      <c r="GJ130" s="8"/>
      <c r="GK130" s="8"/>
      <c r="GL130" s="8"/>
      <c r="GM130" s="8"/>
      <c r="GN130" s="8"/>
      <c r="GO130" s="8"/>
      <c r="GP130" s="8"/>
      <c r="GQ130" s="8"/>
      <c r="GR130" s="8"/>
      <c r="GS130" s="8"/>
      <c r="GT130" s="8"/>
      <c r="GU130" s="8"/>
      <c r="GV130" s="8"/>
      <c r="GW130" s="8"/>
      <c r="GX130" s="8"/>
      <c r="GY130" s="8"/>
      <c r="GZ130" s="8"/>
      <c r="HA130" s="8"/>
      <c r="HB130" s="8"/>
      <c r="HC130" s="8"/>
      <c r="HD130" s="8"/>
      <c r="HE130" s="8"/>
      <c r="HF130" s="8"/>
      <c r="HG130" s="8"/>
      <c r="HH130" s="8"/>
      <c r="HI130" s="8"/>
      <c r="HJ130" s="8"/>
      <c r="HK130" s="8"/>
      <c r="HL130" s="8"/>
      <c r="HM130" s="8"/>
      <c r="HN130" s="8"/>
      <c r="HO130" s="8"/>
      <c r="HP130" s="8"/>
      <c r="HQ130" s="8"/>
      <c r="HR130" s="8"/>
      <c r="HS130" s="8"/>
      <c r="HT130" s="8"/>
      <c r="HU130" s="8"/>
      <c r="HV130" s="8"/>
      <c r="HW130" s="8"/>
      <c r="HX130" s="8"/>
      <c r="HY130" s="8"/>
      <c r="HZ130" s="8"/>
      <c r="IA130" s="8"/>
      <c r="IB130" s="8"/>
      <c r="IC130" s="8"/>
      <c r="ID130" s="8"/>
      <c r="IE130" s="8"/>
      <c r="IF130" s="8"/>
      <c r="IG130" s="8"/>
      <c r="IH130" s="8"/>
      <c r="II130" s="8"/>
      <c r="IJ130" s="8"/>
      <c r="IK130" s="8"/>
      <c r="IL130" s="8"/>
      <c r="IM130" s="8"/>
      <c r="IN130" s="8"/>
      <c r="IO130" s="8"/>
      <c r="IP130" s="8"/>
    </row>
    <row r="131" spans="3:250" s="7" customFormat="1" x14ac:dyDescent="0.85">
      <c r="C131" s="87"/>
      <c r="F131" s="93"/>
      <c r="J131" s="44"/>
      <c r="K131" s="8"/>
      <c r="L131" s="9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FU131" s="8"/>
      <c r="FV131" s="8"/>
      <c r="FW131" s="8"/>
      <c r="FX131" s="8"/>
      <c r="FY131" s="8"/>
      <c r="FZ131" s="8"/>
      <c r="GA131" s="8"/>
      <c r="GB131" s="8"/>
      <c r="GC131" s="8"/>
      <c r="GD131" s="8"/>
      <c r="GE131" s="8"/>
      <c r="GF131" s="8"/>
      <c r="GG131" s="8"/>
      <c r="GH131" s="8"/>
      <c r="GI131" s="8"/>
      <c r="GJ131" s="8"/>
      <c r="GK131" s="8"/>
      <c r="GL131" s="8"/>
      <c r="GM131" s="8"/>
      <c r="GN131" s="8"/>
      <c r="GO131" s="8"/>
      <c r="GP131" s="8"/>
      <c r="GQ131" s="8"/>
      <c r="GR131" s="8"/>
      <c r="GS131" s="8"/>
      <c r="GT131" s="8"/>
      <c r="GU131" s="8"/>
      <c r="GV131" s="8"/>
      <c r="GW131" s="8"/>
      <c r="GX131" s="8"/>
      <c r="GY131" s="8"/>
      <c r="GZ131" s="8"/>
      <c r="HA131" s="8"/>
      <c r="HB131" s="8"/>
      <c r="HC131" s="8"/>
      <c r="HD131" s="8"/>
      <c r="HE131" s="8"/>
      <c r="HF131" s="8"/>
      <c r="HG131" s="8"/>
      <c r="HH131" s="8"/>
      <c r="HI131" s="8"/>
      <c r="HJ131" s="8"/>
      <c r="HK131" s="8"/>
      <c r="HL131" s="8"/>
      <c r="HM131" s="8"/>
      <c r="HN131" s="8"/>
      <c r="HO131" s="8"/>
      <c r="HP131" s="8"/>
      <c r="HQ131" s="8"/>
      <c r="HR131" s="8"/>
      <c r="HS131" s="8"/>
      <c r="HT131" s="8"/>
      <c r="HU131" s="8"/>
      <c r="HV131" s="8"/>
      <c r="HW131" s="8"/>
      <c r="HX131" s="8"/>
      <c r="HY131" s="8"/>
      <c r="HZ131" s="8"/>
      <c r="IA131" s="8"/>
      <c r="IB131" s="8"/>
      <c r="IC131" s="8"/>
      <c r="ID131" s="8"/>
      <c r="IE131" s="8"/>
      <c r="IF131" s="8"/>
      <c r="IG131" s="8"/>
      <c r="IH131" s="8"/>
      <c r="II131" s="8"/>
      <c r="IJ131" s="8"/>
      <c r="IK131" s="8"/>
      <c r="IL131" s="8"/>
      <c r="IM131" s="8"/>
      <c r="IN131" s="8"/>
      <c r="IO131" s="8"/>
      <c r="IP131" s="8"/>
    </row>
    <row r="132" spans="3:250" s="7" customFormat="1" x14ac:dyDescent="0.85">
      <c r="C132" s="87"/>
      <c r="F132" s="93"/>
      <c r="J132" s="44"/>
      <c r="K132" s="8"/>
      <c r="L132" s="9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FU132" s="8"/>
      <c r="FV132" s="8"/>
      <c r="FW132" s="8"/>
      <c r="FX132" s="8"/>
      <c r="FY132" s="8"/>
      <c r="FZ132" s="8"/>
      <c r="GA132" s="8"/>
      <c r="GB132" s="8"/>
      <c r="GC132" s="8"/>
      <c r="GD132" s="8"/>
      <c r="GE132" s="8"/>
      <c r="GF132" s="8"/>
      <c r="GG132" s="8"/>
      <c r="GH132" s="8"/>
      <c r="GI132" s="8"/>
      <c r="GJ132" s="8"/>
      <c r="GK132" s="8"/>
      <c r="GL132" s="8"/>
      <c r="GM132" s="8"/>
      <c r="GN132" s="8"/>
      <c r="GO132" s="8"/>
      <c r="GP132" s="8"/>
      <c r="GQ132" s="8"/>
      <c r="GR132" s="8"/>
      <c r="GS132" s="8"/>
      <c r="GT132" s="8"/>
      <c r="GU132" s="8"/>
      <c r="GV132" s="8"/>
      <c r="GW132" s="8"/>
      <c r="GX132" s="8"/>
      <c r="GY132" s="8"/>
      <c r="GZ132" s="8"/>
      <c r="HA132" s="8"/>
      <c r="HB132" s="8"/>
      <c r="HC132" s="8"/>
      <c r="HD132" s="8"/>
      <c r="HE132" s="8"/>
      <c r="HF132" s="8"/>
      <c r="HG132" s="8"/>
      <c r="HH132" s="8"/>
      <c r="HI132" s="8"/>
      <c r="HJ132" s="8"/>
      <c r="HK132" s="8"/>
      <c r="HL132" s="8"/>
      <c r="HM132" s="8"/>
      <c r="HN132" s="8"/>
      <c r="HO132" s="8"/>
      <c r="HP132" s="8"/>
      <c r="HQ132" s="8"/>
      <c r="HR132" s="8"/>
      <c r="HS132" s="8"/>
      <c r="HT132" s="8"/>
      <c r="HU132" s="8"/>
      <c r="HV132" s="8"/>
      <c r="HW132" s="8"/>
      <c r="HX132" s="8"/>
      <c r="HY132" s="8"/>
      <c r="HZ132" s="8"/>
      <c r="IA132" s="8"/>
      <c r="IB132" s="8"/>
      <c r="IC132" s="8"/>
      <c r="ID132" s="8"/>
      <c r="IE132" s="8"/>
      <c r="IF132" s="8"/>
      <c r="IG132" s="8"/>
      <c r="IH132" s="8"/>
      <c r="II132" s="8"/>
      <c r="IJ132" s="8"/>
      <c r="IK132" s="8"/>
      <c r="IL132" s="8"/>
      <c r="IM132" s="8"/>
      <c r="IN132" s="8"/>
      <c r="IO132" s="8"/>
      <c r="IP132" s="8"/>
    </row>
    <row r="133" spans="3:250" s="7" customFormat="1" x14ac:dyDescent="0.85">
      <c r="C133" s="87"/>
      <c r="F133" s="93"/>
      <c r="J133" s="44"/>
      <c r="K133" s="8"/>
      <c r="L133" s="9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FU133" s="8"/>
      <c r="FV133" s="8"/>
      <c r="FW133" s="8"/>
      <c r="FX133" s="8"/>
      <c r="FY133" s="8"/>
      <c r="FZ133" s="8"/>
      <c r="GA133" s="8"/>
      <c r="GB133" s="8"/>
      <c r="GC133" s="8"/>
      <c r="GD133" s="8"/>
      <c r="GE133" s="8"/>
      <c r="GF133" s="8"/>
      <c r="GG133" s="8"/>
      <c r="GH133" s="8"/>
      <c r="GI133" s="8"/>
      <c r="GJ133" s="8"/>
      <c r="GK133" s="8"/>
      <c r="GL133" s="8"/>
      <c r="GM133" s="8"/>
      <c r="GN133" s="8"/>
      <c r="GO133" s="8"/>
      <c r="GP133" s="8"/>
      <c r="GQ133" s="8"/>
      <c r="GR133" s="8"/>
      <c r="GS133" s="8"/>
      <c r="GT133" s="8"/>
      <c r="GU133" s="8"/>
      <c r="GV133" s="8"/>
      <c r="GW133" s="8"/>
      <c r="GX133" s="8"/>
      <c r="GY133" s="8"/>
      <c r="GZ133" s="8"/>
      <c r="HA133" s="8"/>
      <c r="HB133" s="8"/>
      <c r="HC133" s="8"/>
      <c r="HD133" s="8"/>
      <c r="HE133" s="8"/>
      <c r="HF133" s="8"/>
      <c r="HG133" s="8"/>
      <c r="HH133" s="8"/>
      <c r="HI133" s="8"/>
      <c r="HJ133" s="8"/>
      <c r="HK133" s="8"/>
      <c r="HL133" s="8"/>
      <c r="HM133" s="8"/>
      <c r="HN133" s="8"/>
      <c r="HO133" s="8"/>
      <c r="HP133" s="8"/>
      <c r="HQ133" s="8"/>
      <c r="HR133" s="8"/>
      <c r="HS133" s="8"/>
      <c r="HT133" s="8"/>
      <c r="HU133" s="8"/>
      <c r="HV133" s="8"/>
      <c r="HW133" s="8"/>
      <c r="HX133" s="8"/>
      <c r="HY133" s="8"/>
      <c r="HZ133" s="8"/>
      <c r="IA133" s="8"/>
      <c r="IB133" s="8"/>
      <c r="IC133" s="8"/>
      <c r="ID133" s="8"/>
      <c r="IE133" s="8"/>
      <c r="IF133" s="8"/>
      <c r="IG133" s="8"/>
      <c r="IH133" s="8"/>
      <c r="II133" s="8"/>
      <c r="IJ133" s="8"/>
      <c r="IK133" s="8"/>
      <c r="IL133" s="8"/>
      <c r="IM133" s="8"/>
      <c r="IN133" s="8"/>
      <c r="IO133" s="8"/>
      <c r="IP133" s="8"/>
    </row>
    <row r="134" spans="3:250" s="7" customFormat="1" x14ac:dyDescent="0.85">
      <c r="C134" s="87"/>
      <c r="F134" s="93"/>
      <c r="J134" s="44"/>
      <c r="K134" s="8"/>
      <c r="L134" s="9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  <c r="IG134" s="8"/>
      <c r="IH134" s="8"/>
      <c r="II134" s="8"/>
      <c r="IJ134" s="8"/>
      <c r="IK134" s="8"/>
      <c r="IL134" s="8"/>
      <c r="IM134" s="8"/>
      <c r="IN134" s="8"/>
      <c r="IO134" s="8"/>
      <c r="IP134" s="8"/>
    </row>
    <row r="135" spans="3:250" s="7" customFormat="1" x14ac:dyDescent="0.85">
      <c r="C135" s="87"/>
      <c r="F135" s="93"/>
      <c r="J135" s="44"/>
      <c r="K135" s="8"/>
      <c r="L135" s="9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FU135" s="8"/>
      <c r="FV135" s="8"/>
      <c r="FW135" s="8"/>
      <c r="FX135" s="8"/>
      <c r="FY135" s="8"/>
      <c r="FZ135" s="8"/>
      <c r="GA135" s="8"/>
      <c r="GB135" s="8"/>
      <c r="GC135" s="8"/>
      <c r="GD135" s="8"/>
      <c r="GE135" s="8"/>
      <c r="GF135" s="8"/>
      <c r="GG135" s="8"/>
      <c r="GH135" s="8"/>
      <c r="GI135" s="8"/>
      <c r="GJ135" s="8"/>
      <c r="GK135" s="8"/>
      <c r="GL135" s="8"/>
      <c r="GM135" s="8"/>
      <c r="GN135" s="8"/>
      <c r="GO135" s="8"/>
      <c r="GP135" s="8"/>
      <c r="GQ135" s="8"/>
      <c r="GR135" s="8"/>
      <c r="GS135" s="8"/>
      <c r="GT135" s="8"/>
      <c r="GU135" s="8"/>
      <c r="GV135" s="8"/>
      <c r="GW135" s="8"/>
      <c r="GX135" s="8"/>
      <c r="GY135" s="8"/>
      <c r="GZ135" s="8"/>
      <c r="HA135" s="8"/>
      <c r="HB135" s="8"/>
      <c r="HC135" s="8"/>
      <c r="HD135" s="8"/>
      <c r="HE135" s="8"/>
      <c r="HF135" s="8"/>
      <c r="HG135" s="8"/>
      <c r="HH135" s="8"/>
      <c r="HI135" s="8"/>
      <c r="HJ135" s="8"/>
      <c r="HK135" s="8"/>
      <c r="HL135" s="8"/>
      <c r="HM135" s="8"/>
      <c r="HN135" s="8"/>
      <c r="HO135" s="8"/>
      <c r="HP135" s="8"/>
      <c r="HQ135" s="8"/>
      <c r="HR135" s="8"/>
      <c r="HS135" s="8"/>
      <c r="HT135" s="8"/>
      <c r="HU135" s="8"/>
      <c r="HV135" s="8"/>
      <c r="HW135" s="8"/>
      <c r="HX135" s="8"/>
      <c r="HY135" s="8"/>
      <c r="HZ135" s="8"/>
      <c r="IA135" s="8"/>
      <c r="IB135" s="8"/>
      <c r="IC135" s="8"/>
      <c r="ID135" s="8"/>
      <c r="IE135" s="8"/>
      <c r="IF135" s="8"/>
      <c r="IG135" s="8"/>
      <c r="IH135" s="8"/>
      <c r="II135" s="8"/>
      <c r="IJ135" s="8"/>
      <c r="IK135" s="8"/>
      <c r="IL135" s="8"/>
      <c r="IM135" s="8"/>
      <c r="IN135" s="8"/>
      <c r="IO135" s="8"/>
      <c r="IP135" s="8"/>
    </row>
    <row r="136" spans="3:250" s="7" customFormat="1" x14ac:dyDescent="0.85">
      <c r="C136" s="87"/>
      <c r="F136" s="93"/>
      <c r="J136" s="44"/>
      <c r="K136" s="8"/>
      <c r="L136" s="9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FU136" s="8"/>
      <c r="FV136" s="8"/>
      <c r="FW136" s="8"/>
      <c r="FX136" s="8"/>
      <c r="FY136" s="8"/>
      <c r="FZ136" s="8"/>
      <c r="GA136" s="8"/>
      <c r="GB136" s="8"/>
      <c r="GC136" s="8"/>
      <c r="GD136" s="8"/>
      <c r="GE136" s="8"/>
      <c r="GF136" s="8"/>
      <c r="GG136" s="8"/>
      <c r="GH136" s="8"/>
      <c r="GI136" s="8"/>
      <c r="GJ136" s="8"/>
      <c r="GK136" s="8"/>
      <c r="GL136" s="8"/>
      <c r="GM136" s="8"/>
      <c r="GN136" s="8"/>
      <c r="GO136" s="8"/>
      <c r="GP136" s="8"/>
      <c r="GQ136" s="8"/>
      <c r="GR136" s="8"/>
      <c r="GS136" s="8"/>
      <c r="GT136" s="8"/>
      <c r="GU136" s="8"/>
      <c r="GV136" s="8"/>
      <c r="GW136" s="8"/>
      <c r="GX136" s="8"/>
      <c r="GY136" s="8"/>
      <c r="GZ136" s="8"/>
      <c r="HA136" s="8"/>
      <c r="HB136" s="8"/>
      <c r="HC136" s="8"/>
      <c r="HD136" s="8"/>
      <c r="HE136" s="8"/>
      <c r="HF136" s="8"/>
      <c r="HG136" s="8"/>
      <c r="HH136" s="8"/>
      <c r="HI136" s="8"/>
      <c r="HJ136" s="8"/>
      <c r="HK136" s="8"/>
      <c r="HL136" s="8"/>
      <c r="HM136" s="8"/>
      <c r="HN136" s="8"/>
      <c r="HO136" s="8"/>
      <c r="HP136" s="8"/>
      <c r="HQ136" s="8"/>
      <c r="HR136" s="8"/>
      <c r="HS136" s="8"/>
      <c r="HT136" s="8"/>
      <c r="HU136" s="8"/>
      <c r="HV136" s="8"/>
      <c r="HW136" s="8"/>
      <c r="HX136" s="8"/>
      <c r="HY136" s="8"/>
      <c r="HZ136" s="8"/>
      <c r="IA136" s="8"/>
      <c r="IB136" s="8"/>
      <c r="IC136" s="8"/>
      <c r="ID136" s="8"/>
      <c r="IE136" s="8"/>
      <c r="IF136" s="8"/>
      <c r="IG136" s="8"/>
      <c r="IH136" s="8"/>
      <c r="II136" s="8"/>
      <c r="IJ136" s="8"/>
      <c r="IK136" s="8"/>
      <c r="IL136" s="8"/>
      <c r="IM136" s="8"/>
      <c r="IN136" s="8"/>
      <c r="IO136" s="8"/>
      <c r="IP136" s="8"/>
    </row>
    <row r="137" spans="3:250" s="7" customFormat="1" x14ac:dyDescent="0.85">
      <c r="C137" s="87"/>
      <c r="F137" s="93"/>
      <c r="J137" s="44"/>
      <c r="K137" s="8"/>
      <c r="L137" s="9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FU137" s="8"/>
      <c r="FV137" s="8"/>
      <c r="FW137" s="8"/>
      <c r="FX137" s="8"/>
      <c r="FY137" s="8"/>
      <c r="FZ137" s="8"/>
      <c r="GA137" s="8"/>
      <c r="GB137" s="8"/>
      <c r="GC137" s="8"/>
      <c r="GD137" s="8"/>
      <c r="GE137" s="8"/>
      <c r="GF137" s="8"/>
      <c r="GG137" s="8"/>
      <c r="GH137" s="8"/>
      <c r="GI137" s="8"/>
      <c r="GJ137" s="8"/>
      <c r="GK137" s="8"/>
      <c r="GL137" s="8"/>
      <c r="GM137" s="8"/>
      <c r="GN137" s="8"/>
      <c r="GO137" s="8"/>
      <c r="GP137" s="8"/>
      <c r="GQ137" s="8"/>
      <c r="GR137" s="8"/>
      <c r="GS137" s="8"/>
      <c r="GT137" s="8"/>
      <c r="GU137" s="8"/>
      <c r="GV137" s="8"/>
      <c r="GW137" s="8"/>
      <c r="GX137" s="8"/>
      <c r="GY137" s="8"/>
      <c r="GZ137" s="8"/>
      <c r="HA137" s="8"/>
      <c r="HB137" s="8"/>
      <c r="HC137" s="8"/>
      <c r="HD137" s="8"/>
      <c r="HE137" s="8"/>
      <c r="HF137" s="8"/>
      <c r="HG137" s="8"/>
      <c r="HH137" s="8"/>
      <c r="HI137" s="8"/>
      <c r="HJ137" s="8"/>
      <c r="HK137" s="8"/>
      <c r="HL137" s="8"/>
      <c r="HM137" s="8"/>
      <c r="HN137" s="8"/>
      <c r="HO137" s="8"/>
      <c r="HP137" s="8"/>
      <c r="HQ137" s="8"/>
      <c r="HR137" s="8"/>
      <c r="HS137" s="8"/>
      <c r="HT137" s="8"/>
      <c r="HU137" s="8"/>
      <c r="HV137" s="8"/>
      <c r="HW137" s="8"/>
      <c r="HX137" s="8"/>
      <c r="HY137" s="8"/>
      <c r="HZ137" s="8"/>
      <c r="IA137" s="8"/>
      <c r="IB137" s="8"/>
      <c r="IC137" s="8"/>
      <c r="ID137" s="8"/>
      <c r="IE137" s="8"/>
      <c r="IF137" s="8"/>
      <c r="IG137" s="8"/>
      <c r="IH137" s="8"/>
      <c r="II137" s="8"/>
      <c r="IJ137" s="8"/>
      <c r="IK137" s="8"/>
      <c r="IL137" s="8"/>
      <c r="IM137" s="8"/>
      <c r="IN137" s="8"/>
      <c r="IO137" s="8"/>
      <c r="IP137" s="8"/>
    </row>
    <row r="138" spans="3:250" s="7" customFormat="1" x14ac:dyDescent="0.85">
      <c r="C138" s="87"/>
      <c r="F138" s="93"/>
      <c r="J138" s="44"/>
      <c r="K138" s="8"/>
      <c r="L138" s="9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FU138" s="8"/>
      <c r="FV138" s="8"/>
      <c r="FW138" s="8"/>
      <c r="FX138" s="8"/>
      <c r="FY138" s="8"/>
      <c r="FZ138" s="8"/>
      <c r="GA138" s="8"/>
      <c r="GB138" s="8"/>
      <c r="GC138" s="8"/>
      <c r="GD138" s="8"/>
      <c r="GE138" s="8"/>
      <c r="GF138" s="8"/>
      <c r="GG138" s="8"/>
      <c r="GH138" s="8"/>
      <c r="GI138" s="8"/>
      <c r="GJ138" s="8"/>
      <c r="GK138" s="8"/>
      <c r="GL138" s="8"/>
      <c r="GM138" s="8"/>
      <c r="GN138" s="8"/>
      <c r="GO138" s="8"/>
      <c r="GP138" s="8"/>
      <c r="GQ138" s="8"/>
      <c r="GR138" s="8"/>
      <c r="GS138" s="8"/>
      <c r="GT138" s="8"/>
      <c r="GU138" s="8"/>
      <c r="GV138" s="8"/>
      <c r="GW138" s="8"/>
      <c r="GX138" s="8"/>
      <c r="GY138" s="8"/>
      <c r="GZ138" s="8"/>
      <c r="HA138" s="8"/>
      <c r="HB138" s="8"/>
      <c r="HC138" s="8"/>
      <c r="HD138" s="8"/>
      <c r="HE138" s="8"/>
      <c r="HF138" s="8"/>
      <c r="HG138" s="8"/>
      <c r="HH138" s="8"/>
      <c r="HI138" s="8"/>
      <c r="HJ138" s="8"/>
      <c r="HK138" s="8"/>
      <c r="HL138" s="8"/>
      <c r="HM138" s="8"/>
      <c r="HN138" s="8"/>
      <c r="HO138" s="8"/>
      <c r="HP138" s="8"/>
      <c r="HQ138" s="8"/>
      <c r="HR138" s="8"/>
      <c r="HS138" s="8"/>
      <c r="HT138" s="8"/>
      <c r="HU138" s="8"/>
      <c r="HV138" s="8"/>
      <c r="HW138" s="8"/>
      <c r="HX138" s="8"/>
      <c r="HY138" s="8"/>
      <c r="HZ138" s="8"/>
      <c r="IA138" s="8"/>
      <c r="IB138" s="8"/>
      <c r="IC138" s="8"/>
      <c r="ID138" s="8"/>
      <c r="IE138" s="8"/>
      <c r="IF138" s="8"/>
      <c r="IG138" s="8"/>
      <c r="IH138" s="8"/>
      <c r="II138" s="8"/>
      <c r="IJ138" s="8"/>
      <c r="IK138" s="8"/>
      <c r="IL138" s="8"/>
      <c r="IM138" s="8"/>
      <c r="IN138" s="8"/>
      <c r="IO138" s="8"/>
      <c r="IP138" s="8"/>
    </row>
    <row r="139" spans="3:250" s="7" customFormat="1" x14ac:dyDescent="0.85">
      <c r="C139" s="87"/>
      <c r="F139" s="93"/>
      <c r="J139" s="44"/>
      <c r="K139" s="8"/>
      <c r="L139" s="9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FU139" s="8"/>
      <c r="FV139" s="8"/>
      <c r="FW139" s="8"/>
      <c r="FX139" s="8"/>
      <c r="FY139" s="8"/>
      <c r="FZ139" s="8"/>
      <c r="GA139" s="8"/>
      <c r="GB139" s="8"/>
      <c r="GC139" s="8"/>
      <c r="GD139" s="8"/>
      <c r="GE139" s="8"/>
      <c r="GF139" s="8"/>
      <c r="GG139" s="8"/>
      <c r="GH139" s="8"/>
      <c r="GI139" s="8"/>
      <c r="GJ139" s="8"/>
      <c r="GK139" s="8"/>
      <c r="GL139" s="8"/>
      <c r="GM139" s="8"/>
      <c r="GN139" s="8"/>
      <c r="GO139" s="8"/>
      <c r="GP139" s="8"/>
      <c r="GQ139" s="8"/>
      <c r="GR139" s="8"/>
      <c r="GS139" s="8"/>
      <c r="GT139" s="8"/>
      <c r="GU139" s="8"/>
      <c r="GV139" s="8"/>
      <c r="GW139" s="8"/>
      <c r="GX139" s="8"/>
      <c r="GY139" s="8"/>
      <c r="GZ139" s="8"/>
      <c r="HA139" s="8"/>
      <c r="HB139" s="8"/>
      <c r="HC139" s="8"/>
      <c r="HD139" s="8"/>
      <c r="HE139" s="8"/>
      <c r="HF139" s="8"/>
      <c r="HG139" s="8"/>
      <c r="HH139" s="8"/>
      <c r="HI139" s="8"/>
      <c r="HJ139" s="8"/>
      <c r="HK139" s="8"/>
      <c r="HL139" s="8"/>
      <c r="HM139" s="8"/>
      <c r="HN139" s="8"/>
      <c r="HO139" s="8"/>
      <c r="HP139" s="8"/>
      <c r="HQ139" s="8"/>
      <c r="HR139" s="8"/>
      <c r="HS139" s="8"/>
      <c r="HT139" s="8"/>
      <c r="HU139" s="8"/>
      <c r="HV139" s="8"/>
      <c r="HW139" s="8"/>
      <c r="HX139" s="8"/>
      <c r="HY139" s="8"/>
      <c r="HZ139" s="8"/>
      <c r="IA139" s="8"/>
      <c r="IB139" s="8"/>
      <c r="IC139" s="8"/>
      <c r="ID139" s="8"/>
      <c r="IE139" s="8"/>
      <c r="IF139" s="8"/>
      <c r="IG139" s="8"/>
      <c r="IH139" s="8"/>
      <c r="II139" s="8"/>
      <c r="IJ139" s="8"/>
      <c r="IK139" s="8"/>
      <c r="IL139" s="8"/>
      <c r="IM139" s="8"/>
      <c r="IN139" s="8"/>
      <c r="IO139" s="8"/>
      <c r="IP139" s="8"/>
    </row>
    <row r="140" spans="3:250" s="7" customFormat="1" x14ac:dyDescent="0.85">
      <c r="C140" s="87"/>
      <c r="F140" s="93"/>
      <c r="J140" s="44"/>
      <c r="K140" s="8"/>
      <c r="L140" s="9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FU140" s="8"/>
      <c r="FV140" s="8"/>
      <c r="FW140" s="8"/>
      <c r="FX140" s="8"/>
      <c r="FY140" s="8"/>
      <c r="FZ140" s="8"/>
      <c r="GA140" s="8"/>
      <c r="GB140" s="8"/>
      <c r="GC140" s="8"/>
      <c r="GD140" s="8"/>
      <c r="GE140" s="8"/>
      <c r="GF140" s="8"/>
      <c r="GG140" s="8"/>
      <c r="GH140" s="8"/>
      <c r="GI140" s="8"/>
      <c r="GJ140" s="8"/>
      <c r="GK140" s="8"/>
      <c r="GL140" s="8"/>
      <c r="GM140" s="8"/>
      <c r="GN140" s="8"/>
      <c r="GO140" s="8"/>
      <c r="GP140" s="8"/>
      <c r="GQ140" s="8"/>
      <c r="GR140" s="8"/>
      <c r="GS140" s="8"/>
      <c r="GT140" s="8"/>
      <c r="GU140" s="8"/>
      <c r="GV140" s="8"/>
      <c r="GW140" s="8"/>
      <c r="GX140" s="8"/>
      <c r="GY140" s="8"/>
      <c r="GZ140" s="8"/>
      <c r="HA140" s="8"/>
      <c r="HB140" s="8"/>
      <c r="HC140" s="8"/>
      <c r="HD140" s="8"/>
      <c r="HE140" s="8"/>
      <c r="HF140" s="8"/>
      <c r="HG140" s="8"/>
      <c r="HH140" s="8"/>
      <c r="HI140" s="8"/>
      <c r="HJ140" s="8"/>
      <c r="HK140" s="8"/>
      <c r="HL140" s="8"/>
      <c r="HM140" s="8"/>
      <c r="HN140" s="8"/>
      <c r="HO140" s="8"/>
      <c r="HP140" s="8"/>
      <c r="HQ140" s="8"/>
      <c r="HR140" s="8"/>
      <c r="HS140" s="8"/>
      <c r="HT140" s="8"/>
      <c r="HU140" s="8"/>
      <c r="HV140" s="8"/>
      <c r="HW140" s="8"/>
      <c r="HX140" s="8"/>
      <c r="HY140" s="8"/>
      <c r="HZ140" s="8"/>
      <c r="IA140" s="8"/>
      <c r="IB140" s="8"/>
      <c r="IC140" s="8"/>
      <c r="ID140" s="8"/>
      <c r="IE140" s="8"/>
      <c r="IF140" s="8"/>
      <c r="IG140" s="8"/>
      <c r="IH140" s="8"/>
      <c r="II140" s="8"/>
      <c r="IJ140" s="8"/>
      <c r="IK140" s="8"/>
      <c r="IL140" s="8"/>
      <c r="IM140" s="8"/>
      <c r="IN140" s="8"/>
      <c r="IO140" s="8"/>
      <c r="IP140" s="8"/>
    </row>
    <row r="141" spans="3:250" s="7" customFormat="1" x14ac:dyDescent="0.85">
      <c r="C141" s="87"/>
      <c r="F141" s="93"/>
      <c r="J141" s="44"/>
      <c r="K141" s="8"/>
      <c r="L141" s="9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FU141" s="8"/>
      <c r="FV141" s="8"/>
      <c r="FW141" s="8"/>
      <c r="FX141" s="8"/>
      <c r="FY141" s="8"/>
      <c r="FZ141" s="8"/>
      <c r="GA141" s="8"/>
      <c r="GB141" s="8"/>
      <c r="GC141" s="8"/>
      <c r="GD141" s="8"/>
      <c r="GE141" s="8"/>
      <c r="GF141" s="8"/>
      <c r="GG141" s="8"/>
      <c r="GH141" s="8"/>
      <c r="GI141" s="8"/>
      <c r="GJ141" s="8"/>
      <c r="GK141" s="8"/>
      <c r="GL141" s="8"/>
      <c r="GM141" s="8"/>
      <c r="GN141" s="8"/>
      <c r="GO141" s="8"/>
      <c r="GP141" s="8"/>
      <c r="GQ141" s="8"/>
      <c r="GR141" s="8"/>
      <c r="GS141" s="8"/>
      <c r="GT141" s="8"/>
      <c r="GU141" s="8"/>
      <c r="GV141" s="8"/>
      <c r="GW141" s="8"/>
      <c r="GX141" s="8"/>
      <c r="GY141" s="8"/>
      <c r="GZ141" s="8"/>
      <c r="HA141" s="8"/>
      <c r="HB141" s="8"/>
      <c r="HC141" s="8"/>
      <c r="HD141" s="8"/>
      <c r="HE141" s="8"/>
      <c r="HF141" s="8"/>
      <c r="HG141" s="8"/>
      <c r="HH141" s="8"/>
      <c r="HI141" s="8"/>
      <c r="HJ141" s="8"/>
      <c r="HK141" s="8"/>
      <c r="HL141" s="8"/>
      <c r="HM141" s="8"/>
      <c r="HN141" s="8"/>
      <c r="HO141" s="8"/>
      <c r="HP141" s="8"/>
      <c r="HQ141" s="8"/>
      <c r="HR141" s="8"/>
      <c r="HS141" s="8"/>
      <c r="HT141" s="8"/>
      <c r="HU141" s="8"/>
      <c r="HV141" s="8"/>
      <c r="HW141" s="8"/>
      <c r="HX141" s="8"/>
      <c r="HY141" s="8"/>
      <c r="HZ141" s="8"/>
      <c r="IA141" s="8"/>
      <c r="IB141" s="8"/>
      <c r="IC141" s="8"/>
      <c r="ID141" s="8"/>
      <c r="IE141" s="8"/>
      <c r="IF141" s="8"/>
      <c r="IG141" s="8"/>
      <c r="IH141" s="8"/>
      <c r="II141" s="8"/>
      <c r="IJ141" s="8"/>
      <c r="IK141" s="8"/>
      <c r="IL141" s="8"/>
      <c r="IM141" s="8"/>
      <c r="IN141" s="8"/>
      <c r="IO141" s="8"/>
      <c r="IP141" s="8"/>
    </row>
    <row r="142" spans="3:250" s="7" customFormat="1" x14ac:dyDescent="0.85">
      <c r="C142" s="87"/>
      <c r="F142" s="93"/>
      <c r="J142" s="44"/>
      <c r="K142" s="8"/>
      <c r="L142" s="9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FU142" s="8"/>
      <c r="FV142" s="8"/>
      <c r="FW142" s="8"/>
      <c r="FX142" s="8"/>
      <c r="FY142" s="8"/>
      <c r="FZ142" s="8"/>
      <c r="GA142" s="8"/>
      <c r="GB142" s="8"/>
      <c r="GC142" s="8"/>
      <c r="GD142" s="8"/>
      <c r="GE142" s="8"/>
      <c r="GF142" s="8"/>
      <c r="GG142" s="8"/>
      <c r="GH142" s="8"/>
      <c r="GI142" s="8"/>
      <c r="GJ142" s="8"/>
      <c r="GK142" s="8"/>
      <c r="GL142" s="8"/>
      <c r="GM142" s="8"/>
      <c r="GN142" s="8"/>
      <c r="GO142" s="8"/>
      <c r="GP142" s="8"/>
      <c r="GQ142" s="8"/>
      <c r="GR142" s="8"/>
      <c r="GS142" s="8"/>
      <c r="GT142" s="8"/>
      <c r="GU142" s="8"/>
      <c r="GV142" s="8"/>
      <c r="GW142" s="8"/>
      <c r="GX142" s="8"/>
      <c r="GY142" s="8"/>
      <c r="GZ142" s="8"/>
      <c r="HA142" s="8"/>
      <c r="HB142" s="8"/>
      <c r="HC142" s="8"/>
      <c r="HD142" s="8"/>
      <c r="HE142" s="8"/>
      <c r="HF142" s="8"/>
      <c r="HG142" s="8"/>
      <c r="HH142" s="8"/>
      <c r="HI142" s="8"/>
      <c r="HJ142" s="8"/>
      <c r="HK142" s="8"/>
      <c r="HL142" s="8"/>
      <c r="HM142" s="8"/>
      <c r="HN142" s="8"/>
      <c r="HO142" s="8"/>
      <c r="HP142" s="8"/>
      <c r="HQ142" s="8"/>
      <c r="HR142" s="8"/>
      <c r="HS142" s="8"/>
      <c r="HT142" s="8"/>
      <c r="HU142" s="8"/>
      <c r="HV142" s="8"/>
      <c r="HW142" s="8"/>
      <c r="HX142" s="8"/>
      <c r="HY142" s="8"/>
      <c r="HZ142" s="8"/>
      <c r="IA142" s="8"/>
      <c r="IB142" s="8"/>
      <c r="IC142" s="8"/>
      <c r="ID142" s="8"/>
      <c r="IE142" s="8"/>
      <c r="IF142" s="8"/>
      <c r="IG142" s="8"/>
      <c r="IH142" s="8"/>
      <c r="II142" s="8"/>
      <c r="IJ142" s="8"/>
      <c r="IK142" s="8"/>
      <c r="IL142" s="8"/>
      <c r="IM142" s="8"/>
      <c r="IN142" s="8"/>
      <c r="IO142" s="8"/>
      <c r="IP142" s="8"/>
    </row>
    <row r="143" spans="3:250" s="7" customFormat="1" x14ac:dyDescent="0.85">
      <c r="C143" s="87"/>
      <c r="F143" s="93"/>
      <c r="J143" s="44"/>
      <c r="K143" s="8"/>
      <c r="L143" s="9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  <c r="IG143" s="8"/>
      <c r="IH143" s="8"/>
      <c r="II143" s="8"/>
      <c r="IJ143" s="8"/>
      <c r="IK143" s="8"/>
      <c r="IL143" s="8"/>
      <c r="IM143" s="8"/>
      <c r="IN143" s="8"/>
      <c r="IO143" s="8"/>
      <c r="IP143" s="8"/>
    </row>
    <row r="144" spans="3:250" s="7" customFormat="1" x14ac:dyDescent="0.85">
      <c r="C144" s="87"/>
      <c r="F144" s="93"/>
      <c r="J144" s="44"/>
      <c r="K144" s="8"/>
      <c r="L144" s="9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FU144" s="8"/>
      <c r="FV144" s="8"/>
      <c r="FW144" s="8"/>
      <c r="FX144" s="8"/>
      <c r="FY144" s="8"/>
      <c r="FZ144" s="8"/>
      <c r="GA144" s="8"/>
      <c r="GB144" s="8"/>
      <c r="GC144" s="8"/>
      <c r="GD144" s="8"/>
      <c r="GE144" s="8"/>
      <c r="GF144" s="8"/>
      <c r="GG144" s="8"/>
      <c r="GH144" s="8"/>
      <c r="GI144" s="8"/>
      <c r="GJ144" s="8"/>
      <c r="GK144" s="8"/>
      <c r="GL144" s="8"/>
      <c r="GM144" s="8"/>
      <c r="GN144" s="8"/>
      <c r="GO144" s="8"/>
      <c r="GP144" s="8"/>
      <c r="GQ144" s="8"/>
      <c r="GR144" s="8"/>
      <c r="GS144" s="8"/>
      <c r="GT144" s="8"/>
      <c r="GU144" s="8"/>
      <c r="GV144" s="8"/>
      <c r="GW144" s="8"/>
      <c r="GX144" s="8"/>
      <c r="GY144" s="8"/>
      <c r="GZ144" s="8"/>
      <c r="HA144" s="8"/>
      <c r="HB144" s="8"/>
      <c r="HC144" s="8"/>
      <c r="HD144" s="8"/>
      <c r="HE144" s="8"/>
      <c r="HF144" s="8"/>
      <c r="HG144" s="8"/>
      <c r="HH144" s="8"/>
      <c r="HI144" s="8"/>
      <c r="HJ144" s="8"/>
      <c r="HK144" s="8"/>
      <c r="HL144" s="8"/>
      <c r="HM144" s="8"/>
      <c r="HN144" s="8"/>
      <c r="HO144" s="8"/>
      <c r="HP144" s="8"/>
      <c r="HQ144" s="8"/>
      <c r="HR144" s="8"/>
      <c r="HS144" s="8"/>
      <c r="HT144" s="8"/>
      <c r="HU144" s="8"/>
      <c r="HV144" s="8"/>
      <c r="HW144" s="8"/>
      <c r="HX144" s="8"/>
      <c r="HY144" s="8"/>
      <c r="HZ144" s="8"/>
      <c r="IA144" s="8"/>
      <c r="IB144" s="8"/>
      <c r="IC144" s="8"/>
      <c r="ID144" s="8"/>
      <c r="IE144" s="8"/>
      <c r="IF144" s="8"/>
      <c r="IG144" s="8"/>
      <c r="IH144" s="8"/>
      <c r="II144" s="8"/>
      <c r="IJ144" s="8"/>
      <c r="IK144" s="8"/>
      <c r="IL144" s="8"/>
      <c r="IM144" s="8"/>
      <c r="IN144" s="8"/>
      <c r="IO144" s="8"/>
      <c r="IP144" s="8"/>
    </row>
    <row r="145" spans="3:250" s="7" customFormat="1" x14ac:dyDescent="0.85">
      <c r="C145" s="87"/>
      <c r="F145" s="93"/>
      <c r="J145" s="44"/>
      <c r="K145" s="8"/>
      <c r="L145" s="9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FU145" s="8"/>
      <c r="FV145" s="8"/>
      <c r="FW145" s="8"/>
      <c r="FX145" s="8"/>
      <c r="FY145" s="8"/>
      <c r="FZ145" s="8"/>
      <c r="GA145" s="8"/>
      <c r="GB145" s="8"/>
      <c r="GC145" s="8"/>
      <c r="GD145" s="8"/>
      <c r="GE145" s="8"/>
      <c r="GF145" s="8"/>
      <c r="GG145" s="8"/>
      <c r="GH145" s="8"/>
      <c r="GI145" s="8"/>
      <c r="GJ145" s="8"/>
      <c r="GK145" s="8"/>
      <c r="GL145" s="8"/>
      <c r="GM145" s="8"/>
      <c r="GN145" s="8"/>
      <c r="GO145" s="8"/>
      <c r="GP145" s="8"/>
      <c r="GQ145" s="8"/>
      <c r="GR145" s="8"/>
      <c r="GS145" s="8"/>
      <c r="GT145" s="8"/>
      <c r="GU145" s="8"/>
      <c r="GV145" s="8"/>
      <c r="GW145" s="8"/>
      <c r="GX145" s="8"/>
      <c r="GY145" s="8"/>
      <c r="GZ145" s="8"/>
      <c r="HA145" s="8"/>
      <c r="HB145" s="8"/>
      <c r="HC145" s="8"/>
      <c r="HD145" s="8"/>
      <c r="HE145" s="8"/>
      <c r="HF145" s="8"/>
      <c r="HG145" s="8"/>
      <c r="HH145" s="8"/>
      <c r="HI145" s="8"/>
      <c r="HJ145" s="8"/>
      <c r="HK145" s="8"/>
      <c r="HL145" s="8"/>
      <c r="HM145" s="8"/>
      <c r="HN145" s="8"/>
      <c r="HO145" s="8"/>
      <c r="HP145" s="8"/>
      <c r="HQ145" s="8"/>
      <c r="HR145" s="8"/>
      <c r="HS145" s="8"/>
      <c r="HT145" s="8"/>
      <c r="HU145" s="8"/>
      <c r="HV145" s="8"/>
      <c r="HW145" s="8"/>
      <c r="HX145" s="8"/>
      <c r="HY145" s="8"/>
      <c r="HZ145" s="8"/>
      <c r="IA145" s="8"/>
      <c r="IB145" s="8"/>
      <c r="IC145" s="8"/>
      <c r="ID145" s="8"/>
      <c r="IE145" s="8"/>
      <c r="IF145" s="8"/>
      <c r="IG145" s="8"/>
      <c r="IH145" s="8"/>
      <c r="II145" s="8"/>
      <c r="IJ145" s="8"/>
      <c r="IK145" s="8"/>
      <c r="IL145" s="8"/>
      <c r="IM145" s="8"/>
      <c r="IN145" s="8"/>
      <c r="IO145" s="8"/>
      <c r="IP145" s="8"/>
    </row>
    <row r="146" spans="3:250" s="7" customFormat="1" x14ac:dyDescent="0.85">
      <c r="C146" s="87"/>
      <c r="F146" s="93"/>
      <c r="J146" s="44"/>
      <c r="K146" s="8"/>
      <c r="L146" s="9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FU146" s="8"/>
      <c r="FV146" s="8"/>
      <c r="FW146" s="8"/>
      <c r="FX146" s="8"/>
      <c r="FY146" s="8"/>
      <c r="FZ146" s="8"/>
      <c r="GA146" s="8"/>
      <c r="GB146" s="8"/>
      <c r="GC146" s="8"/>
      <c r="GD146" s="8"/>
      <c r="GE146" s="8"/>
      <c r="GF146" s="8"/>
      <c r="GG146" s="8"/>
      <c r="GH146" s="8"/>
      <c r="GI146" s="8"/>
      <c r="GJ146" s="8"/>
      <c r="GK146" s="8"/>
      <c r="GL146" s="8"/>
      <c r="GM146" s="8"/>
      <c r="GN146" s="8"/>
      <c r="GO146" s="8"/>
      <c r="GP146" s="8"/>
      <c r="GQ146" s="8"/>
      <c r="GR146" s="8"/>
      <c r="GS146" s="8"/>
      <c r="GT146" s="8"/>
      <c r="GU146" s="8"/>
      <c r="GV146" s="8"/>
      <c r="GW146" s="8"/>
      <c r="GX146" s="8"/>
      <c r="GY146" s="8"/>
      <c r="GZ146" s="8"/>
      <c r="HA146" s="8"/>
      <c r="HB146" s="8"/>
      <c r="HC146" s="8"/>
      <c r="HD146" s="8"/>
      <c r="HE146" s="8"/>
      <c r="HF146" s="8"/>
      <c r="HG146" s="8"/>
      <c r="HH146" s="8"/>
      <c r="HI146" s="8"/>
      <c r="HJ146" s="8"/>
      <c r="HK146" s="8"/>
      <c r="HL146" s="8"/>
      <c r="HM146" s="8"/>
      <c r="HN146" s="8"/>
      <c r="HO146" s="8"/>
      <c r="HP146" s="8"/>
      <c r="HQ146" s="8"/>
      <c r="HR146" s="8"/>
      <c r="HS146" s="8"/>
      <c r="HT146" s="8"/>
      <c r="HU146" s="8"/>
      <c r="HV146" s="8"/>
      <c r="HW146" s="8"/>
      <c r="HX146" s="8"/>
      <c r="HY146" s="8"/>
      <c r="HZ146" s="8"/>
      <c r="IA146" s="8"/>
      <c r="IB146" s="8"/>
      <c r="IC146" s="8"/>
      <c r="ID146" s="8"/>
      <c r="IE146" s="8"/>
      <c r="IF146" s="8"/>
      <c r="IG146" s="8"/>
      <c r="IH146" s="8"/>
      <c r="II146" s="8"/>
      <c r="IJ146" s="8"/>
      <c r="IK146" s="8"/>
      <c r="IL146" s="8"/>
      <c r="IM146" s="8"/>
      <c r="IN146" s="8"/>
      <c r="IO146" s="8"/>
      <c r="IP146" s="8"/>
    </row>
    <row r="147" spans="3:250" s="7" customFormat="1" x14ac:dyDescent="0.85">
      <c r="C147" s="87"/>
      <c r="F147" s="93"/>
      <c r="J147" s="44"/>
      <c r="K147" s="8"/>
      <c r="L147" s="9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FU147" s="8"/>
      <c r="FV147" s="8"/>
      <c r="FW147" s="8"/>
      <c r="FX147" s="8"/>
      <c r="FY147" s="8"/>
      <c r="FZ147" s="8"/>
      <c r="GA147" s="8"/>
      <c r="GB147" s="8"/>
      <c r="GC147" s="8"/>
      <c r="GD147" s="8"/>
      <c r="GE147" s="8"/>
      <c r="GF147" s="8"/>
      <c r="GG147" s="8"/>
      <c r="GH147" s="8"/>
      <c r="GI147" s="8"/>
      <c r="GJ147" s="8"/>
      <c r="GK147" s="8"/>
      <c r="GL147" s="8"/>
      <c r="GM147" s="8"/>
      <c r="GN147" s="8"/>
      <c r="GO147" s="8"/>
      <c r="GP147" s="8"/>
      <c r="GQ147" s="8"/>
      <c r="GR147" s="8"/>
      <c r="GS147" s="8"/>
      <c r="GT147" s="8"/>
      <c r="GU147" s="8"/>
      <c r="GV147" s="8"/>
      <c r="GW147" s="8"/>
      <c r="GX147" s="8"/>
      <c r="GY147" s="8"/>
      <c r="GZ147" s="8"/>
      <c r="HA147" s="8"/>
      <c r="HB147" s="8"/>
      <c r="HC147" s="8"/>
      <c r="HD147" s="8"/>
      <c r="HE147" s="8"/>
      <c r="HF147" s="8"/>
      <c r="HG147" s="8"/>
      <c r="HH147" s="8"/>
      <c r="HI147" s="8"/>
      <c r="HJ147" s="8"/>
      <c r="HK147" s="8"/>
      <c r="HL147" s="8"/>
      <c r="HM147" s="8"/>
      <c r="HN147" s="8"/>
      <c r="HO147" s="8"/>
      <c r="HP147" s="8"/>
      <c r="HQ147" s="8"/>
      <c r="HR147" s="8"/>
      <c r="HS147" s="8"/>
      <c r="HT147" s="8"/>
      <c r="HU147" s="8"/>
      <c r="HV147" s="8"/>
      <c r="HW147" s="8"/>
      <c r="HX147" s="8"/>
      <c r="HY147" s="8"/>
      <c r="HZ147" s="8"/>
      <c r="IA147" s="8"/>
      <c r="IB147" s="8"/>
      <c r="IC147" s="8"/>
      <c r="ID147" s="8"/>
      <c r="IE147" s="8"/>
      <c r="IF147" s="8"/>
      <c r="IG147" s="8"/>
      <c r="IH147" s="8"/>
      <c r="II147" s="8"/>
      <c r="IJ147" s="8"/>
      <c r="IK147" s="8"/>
      <c r="IL147" s="8"/>
      <c r="IM147" s="8"/>
      <c r="IN147" s="8"/>
      <c r="IO147" s="8"/>
      <c r="IP147" s="8"/>
    </row>
    <row r="148" spans="3:250" s="7" customFormat="1" x14ac:dyDescent="0.85">
      <c r="C148" s="87"/>
      <c r="F148" s="93"/>
      <c r="J148" s="44"/>
      <c r="K148" s="8"/>
      <c r="L148" s="9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FU148" s="8"/>
      <c r="FV148" s="8"/>
      <c r="FW148" s="8"/>
      <c r="FX148" s="8"/>
      <c r="FY148" s="8"/>
      <c r="FZ148" s="8"/>
      <c r="GA148" s="8"/>
      <c r="GB148" s="8"/>
      <c r="GC148" s="8"/>
      <c r="GD148" s="8"/>
      <c r="GE148" s="8"/>
      <c r="GF148" s="8"/>
      <c r="GG148" s="8"/>
      <c r="GH148" s="8"/>
      <c r="GI148" s="8"/>
      <c r="GJ148" s="8"/>
      <c r="GK148" s="8"/>
      <c r="GL148" s="8"/>
      <c r="GM148" s="8"/>
      <c r="GN148" s="8"/>
      <c r="GO148" s="8"/>
      <c r="GP148" s="8"/>
      <c r="GQ148" s="8"/>
      <c r="GR148" s="8"/>
      <c r="GS148" s="8"/>
      <c r="GT148" s="8"/>
      <c r="GU148" s="8"/>
      <c r="GV148" s="8"/>
      <c r="GW148" s="8"/>
      <c r="GX148" s="8"/>
      <c r="GY148" s="8"/>
      <c r="GZ148" s="8"/>
      <c r="HA148" s="8"/>
      <c r="HB148" s="8"/>
      <c r="HC148" s="8"/>
      <c r="HD148" s="8"/>
      <c r="HE148" s="8"/>
      <c r="HF148" s="8"/>
      <c r="HG148" s="8"/>
      <c r="HH148" s="8"/>
      <c r="HI148" s="8"/>
      <c r="HJ148" s="8"/>
      <c r="HK148" s="8"/>
      <c r="HL148" s="8"/>
      <c r="HM148" s="8"/>
      <c r="HN148" s="8"/>
      <c r="HO148" s="8"/>
      <c r="HP148" s="8"/>
      <c r="HQ148" s="8"/>
      <c r="HR148" s="8"/>
      <c r="HS148" s="8"/>
      <c r="HT148" s="8"/>
      <c r="HU148" s="8"/>
      <c r="HV148" s="8"/>
      <c r="HW148" s="8"/>
      <c r="HX148" s="8"/>
      <c r="HY148" s="8"/>
      <c r="HZ148" s="8"/>
      <c r="IA148" s="8"/>
      <c r="IB148" s="8"/>
      <c r="IC148" s="8"/>
      <c r="ID148" s="8"/>
      <c r="IE148" s="8"/>
      <c r="IF148" s="8"/>
      <c r="IG148" s="8"/>
      <c r="IH148" s="8"/>
      <c r="II148" s="8"/>
      <c r="IJ148" s="8"/>
      <c r="IK148" s="8"/>
      <c r="IL148" s="8"/>
      <c r="IM148" s="8"/>
      <c r="IN148" s="8"/>
      <c r="IO148" s="8"/>
      <c r="IP148" s="8"/>
    </row>
    <row r="149" spans="3:250" s="7" customFormat="1" x14ac:dyDescent="0.85">
      <c r="C149" s="87"/>
      <c r="F149" s="93"/>
      <c r="J149" s="44"/>
      <c r="K149" s="8"/>
      <c r="L149" s="9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FU149" s="8"/>
      <c r="FV149" s="8"/>
      <c r="FW149" s="8"/>
      <c r="FX149" s="8"/>
      <c r="FY149" s="8"/>
      <c r="FZ149" s="8"/>
      <c r="GA149" s="8"/>
      <c r="GB149" s="8"/>
      <c r="GC149" s="8"/>
      <c r="GD149" s="8"/>
      <c r="GE149" s="8"/>
      <c r="GF149" s="8"/>
      <c r="GG149" s="8"/>
      <c r="GH149" s="8"/>
      <c r="GI149" s="8"/>
      <c r="GJ149" s="8"/>
      <c r="GK149" s="8"/>
      <c r="GL149" s="8"/>
      <c r="GM149" s="8"/>
      <c r="GN149" s="8"/>
      <c r="GO149" s="8"/>
      <c r="GP149" s="8"/>
      <c r="GQ149" s="8"/>
      <c r="GR149" s="8"/>
      <c r="GS149" s="8"/>
      <c r="GT149" s="8"/>
      <c r="GU149" s="8"/>
      <c r="GV149" s="8"/>
      <c r="GW149" s="8"/>
      <c r="GX149" s="8"/>
      <c r="GY149" s="8"/>
      <c r="GZ149" s="8"/>
      <c r="HA149" s="8"/>
      <c r="HB149" s="8"/>
      <c r="HC149" s="8"/>
      <c r="HD149" s="8"/>
      <c r="HE149" s="8"/>
      <c r="HF149" s="8"/>
      <c r="HG149" s="8"/>
      <c r="HH149" s="8"/>
      <c r="HI149" s="8"/>
      <c r="HJ149" s="8"/>
      <c r="HK149" s="8"/>
      <c r="HL149" s="8"/>
      <c r="HM149" s="8"/>
      <c r="HN149" s="8"/>
      <c r="HO149" s="8"/>
      <c r="HP149" s="8"/>
      <c r="HQ149" s="8"/>
      <c r="HR149" s="8"/>
      <c r="HS149" s="8"/>
      <c r="HT149" s="8"/>
      <c r="HU149" s="8"/>
      <c r="HV149" s="8"/>
      <c r="HW149" s="8"/>
      <c r="HX149" s="8"/>
      <c r="HY149" s="8"/>
      <c r="HZ149" s="8"/>
      <c r="IA149" s="8"/>
      <c r="IB149" s="8"/>
      <c r="IC149" s="8"/>
      <c r="ID149" s="8"/>
      <c r="IE149" s="8"/>
      <c r="IF149" s="8"/>
      <c r="IG149" s="8"/>
      <c r="IH149" s="8"/>
      <c r="II149" s="8"/>
      <c r="IJ149" s="8"/>
      <c r="IK149" s="8"/>
      <c r="IL149" s="8"/>
      <c r="IM149" s="8"/>
      <c r="IN149" s="8"/>
      <c r="IO149" s="8"/>
      <c r="IP149" s="8"/>
    </row>
    <row r="150" spans="3:250" s="7" customFormat="1" x14ac:dyDescent="0.85">
      <c r="C150" s="87"/>
      <c r="F150" s="93"/>
      <c r="J150" s="44"/>
      <c r="K150" s="8"/>
      <c r="L150" s="9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FU150" s="8"/>
      <c r="FV150" s="8"/>
      <c r="FW150" s="8"/>
      <c r="FX150" s="8"/>
      <c r="FY150" s="8"/>
      <c r="FZ150" s="8"/>
      <c r="GA150" s="8"/>
      <c r="GB150" s="8"/>
      <c r="GC150" s="8"/>
      <c r="GD150" s="8"/>
      <c r="GE150" s="8"/>
      <c r="GF150" s="8"/>
      <c r="GG150" s="8"/>
      <c r="GH150" s="8"/>
      <c r="GI150" s="8"/>
      <c r="GJ150" s="8"/>
      <c r="GK150" s="8"/>
      <c r="GL150" s="8"/>
      <c r="GM150" s="8"/>
      <c r="GN150" s="8"/>
      <c r="GO150" s="8"/>
      <c r="GP150" s="8"/>
      <c r="GQ150" s="8"/>
      <c r="GR150" s="8"/>
      <c r="GS150" s="8"/>
      <c r="GT150" s="8"/>
      <c r="GU150" s="8"/>
      <c r="GV150" s="8"/>
      <c r="GW150" s="8"/>
      <c r="GX150" s="8"/>
      <c r="GY150" s="8"/>
      <c r="GZ150" s="8"/>
      <c r="HA150" s="8"/>
      <c r="HB150" s="8"/>
      <c r="HC150" s="8"/>
      <c r="HD150" s="8"/>
      <c r="HE150" s="8"/>
      <c r="HF150" s="8"/>
      <c r="HG150" s="8"/>
      <c r="HH150" s="8"/>
      <c r="HI150" s="8"/>
      <c r="HJ150" s="8"/>
      <c r="HK150" s="8"/>
      <c r="HL150" s="8"/>
      <c r="HM150" s="8"/>
      <c r="HN150" s="8"/>
      <c r="HO150" s="8"/>
      <c r="HP150" s="8"/>
      <c r="HQ150" s="8"/>
      <c r="HR150" s="8"/>
      <c r="HS150" s="8"/>
      <c r="HT150" s="8"/>
      <c r="HU150" s="8"/>
      <c r="HV150" s="8"/>
      <c r="HW150" s="8"/>
      <c r="HX150" s="8"/>
      <c r="HY150" s="8"/>
      <c r="HZ150" s="8"/>
      <c r="IA150" s="8"/>
      <c r="IB150" s="8"/>
      <c r="IC150" s="8"/>
      <c r="ID150" s="8"/>
      <c r="IE150" s="8"/>
      <c r="IF150" s="8"/>
      <c r="IG150" s="8"/>
      <c r="IH150" s="8"/>
      <c r="II150" s="8"/>
      <c r="IJ150" s="8"/>
      <c r="IK150" s="8"/>
      <c r="IL150" s="8"/>
      <c r="IM150" s="8"/>
      <c r="IN150" s="8"/>
      <c r="IO150" s="8"/>
      <c r="IP150" s="8"/>
    </row>
    <row r="151" spans="3:250" s="7" customFormat="1" x14ac:dyDescent="0.85">
      <c r="C151" s="87"/>
      <c r="F151" s="93"/>
      <c r="J151" s="44"/>
      <c r="K151" s="8"/>
      <c r="L151" s="9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FU151" s="8"/>
      <c r="FV151" s="8"/>
      <c r="FW151" s="8"/>
      <c r="FX151" s="8"/>
      <c r="FY151" s="8"/>
      <c r="FZ151" s="8"/>
      <c r="GA151" s="8"/>
      <c r="GB151" s="8"/>
      <c r="GC151" s="8"/>
      <c r="GD151" s="8"/>
      <c r="GE151" s="8"/>
      <c r="GF151" s="8"/>
      <c r="GG151" s="8"/>
      <c r="GH151" s="8"/>
      <c r="GI151" s="8"/>
      <c r="GJ151" s="8"/>
      <c r="GK151" s="8"/>
      <c r="GL151" s="8"/>
      <c r="GM151" s="8"/>
      <c r="GN151" s="8"/>
      <c r="GO151" s="8"/>
      <c r="GP151" s="8"/>
      <c r="GQ151" s="8"/>
      <c r="GR151" s="8"/>
      <c r="GS151" s="8"/>
      <c r="GT151" s="8"/>
      <c r="GU151" s="8"/>
      <c r="GV151" s="8"/>
      <c r="GW151" s="8"/>
      <c r="GX151" s="8"/>
      <c r="GY151" s="8"/>
      <c r="GZ151" s="8"/>
      <c r="HA151" s="8"/>
      <c r="HB151" s="8"/>
      <c r="HC151" s="8"/>
      <c r="HD151" s="8"/>
      <c r="HE151" s="8"/>
      <c r="HF151" s="8"/>
      <c r="HG151" s="8"/>
      <c r="HH151" s="8"/>
      <c r="HI151" s="8"/>
      <c r="HJ151" s="8"/>
      <c r="HK151" s="8"/>
      <c r="HL151" s="8"/>
      <c r="HM151" s="8"/>
      <c r="HN151" s="8"/>
      <c r="HO151" s="8"/>
      <c r="HP151" s="8"/>
      <c r="HQ151" s="8"/>
      <c r="HR151" s="8"/>
      <c r="HS151" s="8"/>
      <c r="HT151" s="8"/>
      <c r="HU151" s="8"/>
      <c r="HV151" s="8"/>
      <c r="HW151" s="8"/>
      <c r="HX151" s="8"/>
      <c r="HY151" s="8"/>
      <c r="HZ151" s="8"/>
      <c r="IA151" s="8"/>
      <c r="IB151" s="8"/>
      <c r="IC151" s="8"/>
      <c r="ID151" s="8"/>
      <c r="IE151" s="8"/>
      <c r="IF151" s="8"/>
      <c r="IG151" s="8"/>
      <c r="IH151" s="8"/>
      <c r="II151" s="8"/>
      <c r="IJ151" s="8"/>
      <c r="IK151" s="8"/>
      <c r="IL151" s="8"/>
      <c r="IM151" s="8"/>
      <c r="IN151" s="8"/>
      <c r="IO151" s="8"/>
      <c r="IP151" s="8"/>
    </row>
    <row r="152" spans="3:250" s="7" customFormat="1" x14ac:dyDescent="0.85">
      <c r="C152" s="87"/>
      <c r="F152" s="93"/>
      <c r="J152" s="44"/>
      <c r="K152" s="8"/>
      <c r="L152" s="9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FU152" s="8"/>
      <c r="FV152" s="8"/>
      <c r="FW152" s="8"/>
      <c r="FX152" s="8"/>
      <c r="FY152" s="8"/>
      <c r="FZ152" s="8"/>
      <c r="GA152" s="8"/>
      <c r="GB152" s="8"/>
      <c r="GC152" s="8"/>
      <c r="GD152" s="8"/>
      <c r="GE152" s="8"/>
      <c r="GF152" s="8"/>
      <c r="GG152" s="8"/>
      <c r="GH152" s="8"/>
      <c r="GI152" s="8"/>
      <c r="GJ152" s="8"/>
      <c r="GK152" s="8"/>
      <c r="GL152" s="8"/>
      <c r="GM152" s="8"/>
      <c r="GN152" s="8"/>
      <c r="GO152" s="8"/>
      <c r="GP152" s="8"/>
      <c r="GQ152" s="8"/>
      <c r="GR152" s="8"/>
      <c r="GS152" s="8"/>
      <c r="GT152" s="8"/>
      <c r="GU152" s="8"/>
      <c r="GV152" s="8"/>
      <c r="GW152" s="8"/>
      <c r="GX152" s="8"/>
      <c r="GY152" s="8"/>
      <c r="GZ152" s="8"/>
      <c r="HA152" s="8"/>
      <c r="HB152" s="8"/>
      <c r="HC152" s="8"/>
      <c r="HD152" s="8"/>
      <c r="HE152" s="8"/>
      <c r="HF152" s="8"/>
      <c r="HG152" s="8"/>
      <c r="HH152" s="8"/>
      <c r="HI152" s="8"/>
      <c r="HJ152" s="8"/>
      <c r="HK152" s="8"/>
      <c r="HL152" s="8"/>
      <c r="HM152" s="8"/>
      <c r="HN152" s="8"/>
      <c r="HO152" s="8"/>
      <c r="HP152" s="8"/>
      <c r="HQ152" s="8"/>
      <c r="HR152" s="8"/>
      <c r="HS152" s="8"/>
      <c r="HT152" s="8"/>
      <c r="HU152" s="8"/>
      <c r="HV152" s="8"/>
      <c r="HW152" s="8"/>
      <c r="HX152" s="8"/>
      <c r="HY152" s="8"/>
      <c r="HZ152" s="8"/>
      <c r="IA152" s="8"/>
      <c r="IB152" s="8"/>
      <c r="IC152" s="8"/>
      <c r="ID152" s="8"/>
      <c r="IE152" s="8"/>
      <c r="IF152" s="8"/>
      <c r="IG152" s="8"/>
      <c r="IH152" s="8"/>
      <c r="II152" s="8"/>
      <c r="IJ152" s="8"/>
      <c r="IK152" s="8"/>
      <c r="IL152" s="8"/>
      <c r="IM152" s="8"/>
      <c r="IN152" s="8"/>
      <c r="IO152" s="8"/>
      <c r="IP152" s="8"/>
    </row>
    <row r="153" spans="3:250" s="7" customFormat="1" x14ac:dyDescent="0.85">
      <c r="C153" s="87"/>
      <c r="F153" s="93"/>
      <c r="J153" s="44"/>
      <c r="K153" s="8"/>
      <c r="L153" s="9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FU153" s="8"/>
      <c r="FV153" s="8"/>
      <c r="FW153" s="8"/>
      <c r="FX153" s="8"/>
      <c r="FY153" s="8"/>
      <c r="FZ153" s="8"/>
      <c r="GA153" s="8"/>
      <c r="GB153" s="8"/>
      <c r="GC153" s="8"/>
      <c r="GD153" s="8"/>
      <c r="GE153" s="8"/>
      <c r="GF153" s="8"/>
      <c r="GG153" s="8"/>
      <c r="GH153" s="8"/>
      <c r="GI153" s="8"/>
      <c r="GJ153" s="8"/>
      <c r="GK153" s="8"/>
      <c r="GL153" s="8"/>
      <c r="GM153" s="8"/>
      <c r="GN153" s="8"/>
      <c r="GO153" s="8"/>
      <c r="GP153" s="8"/>
      <c r="GQ153" s="8"/>
      <c r="GR153" s="8"/>
      <c r="GS153" s="8"/>
      <c r="GT153" s="8"/>
      <c r="GU153" s="8"/>
      <c r="GV153" s="8"/>
      <c r="GW153" s="8"/>
      <c r="GX153" s="8"/>
      <c r="GY153" s="8"/>
      <c r="GZ153" s="8"/>
      <c r="HA153" s="8"/>
      <c r="HB153" s="8"/>
      <c r="HC153" s="8"/>
      <c r="HD153" s="8"/>
      <c r="HE153" s="8"/>
      <c r="HF153" s="8"/>
      <c r="HG153" s="8"/>
      <c r="HH153" s="8"/>
      <c r="HI153" s="8"/>
      <c r="HJ153" s="8"/>
      <c r="HK153" s="8"/>
      <c r="HL153" s="8"/>
      <c r="HM153" s="8"/>
      <c r="HN153" s="8"/>
      <c r="HO153" s="8"/>
      <c r="HP153" s="8"/>
      <c r="HQ153" s="8"/>
      <c r="HR153" s="8"/>
      <c r="HS153" s="8"/>
      <c r="HT153" s="8"/>
      <c r="HU153" s="8"/>
      <c r="HV153" s="8"/>
      <c r="HW153" s="8"/>
      <c r="HX153" s="8"/>
      <c r="HY153" s="8"/>
      <c r="HZ153" s="8"/>
      <c r="IA153" s="8"/>
      <c r="IB153" s="8"/>
      <c r="IC153" s="8"/>
      <c r="ID153" s="8"/>
      <c r="IE153" s="8"/>
      <c r="IF153" s="8"/>
      <c r="IG153" s="8"/>
      <c r="IH153" s="8"/>
      <c r="II153" s="8"/>
      <c r="IJ153" s="8"/>
      <c r="IK153" s="8"/>
      <c r="IL153" s="8"/>
      <c r="IM153" s="8"/>
      <c r="IN153" s="8"/>
      <c r="IO153" s="8"/>
      <c r="IP153" s="8"/>
    </row>
    <row r="154" spans="3:250" s="7" customFormat="1" x14ac:dyDescent="0.85">
      <c r="C154" s="87"/>
      <c r="F154" s="93"/>
      <c r="J154" s="44"/>
      <c r="K154" s="8"/>
      <c r="L154" s="9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FU154" s="8"/>
      <c r="FV154" s="8"/>
      <c r="FW154" s="8"/>
      <c r="FX154" s="8"/>
      <c r="FY154" s="8"/>
      <c r="FZ154" s="8"/>
      <c r="GA154" s="8"/>
      <c r="GB154" s="8"/>
      <c r="GC154" s="8"/>
      <c r="GD154" s="8"/>
      <c r="GE154" s="8"/>
      <c r="GF154" s="8"/>
      <c r="GG154" s="8"/>
      <c r="GH154" s="8"/>
      <c r="GI154" s="8"/>
      <c r="GJ154" s="8"/>
      <c r="GK154" s="8"/>
      <c r="GL154" s="8"/>
      <c r="GM154" s="8"/>
      <c r="GN154" s="8"/>
      <c r="GO154" s="8"/>
      <c r="GP154" s="8"/>
      <c r="GQ154" s="8"/>
      <c r="GR154" s="8"/>
      <c r="GS154" s="8"/>
      <c r="GT154" s="8"/>
      <c r="GU154" s="8"/>
      <c r="GV154" s="8"/>
      <c r="GW154" s="8"/>
      <c r="GX154" s="8"/>
      <c r="GY154" s="8"/>
      <c r="GZ154" s="8"/>
      <c r="HA154" s="8"/>
      <c r="HB154" s="8"/>
      <c r="HC154" s="8"/>
      <c r="HD154" s="8"/>
      <c r="HE154" s="8"/>
      <c r="HF154" s="8"/>
      <c r="HG154" s="8"/>
      <c r="HH154" s="8"/>
      <c r="HI154" s="8"/>
      <c r="HJ154" s="8"/>
      <c r="HK154" s="8"/>
      <c r="HL154" s="8"/>
      <c r="HM154" s="8"/>
      <c r="HN154" s="8"/>
      <c r="HO154" s="8"/>
      <c r="HP154" s="8"/>
      <c r="HQ154" s="8"/>
      <c r="HR154" s="8"/>
      <c r="HS154" s="8"/>
      <c r="HT154" s="8"/>
      <c r="HU154" s="8"/>
      <c r="HV154" s="8"/>
      <c r="HW154" s="8"/>
      <c r="HX154" s="8"/>
      <c r="HY154" s="8"/>
      <c r="HZ154" s="8"/>
      <c r="IA154" s="8"/>
      <c r="IB154" s="8"/>
      <c r="IC154" s="8"/>
      <c r="ID154" s="8"/>
      <c r="IE154" s="8"/>
      <c r="IF154" s="8"/>
      <c r="IG154" s="8"/>
      <c r="IH154" s="8"/>
      <c r="II154" s="8"/>
      <c r="IJ154" s="8"/>
      <c r="IK154" s="8"/>
      <c r="IL154" s="8"/>
      <c r="IM154" s="8"/>
      <c r="IN154" s="8"/>
      <c r="IO154" s="8"/>
      <c r="IP154" s="8"/>
    </row>
    <row r="155" spans="3:250" s="7" customFormat="1" x14ac:dyDescent="0.85">
      <c r="C155" s="87"/>
      <c r="F155" s="93"/>
      <c r="J155" s="44"/>
      <c r="K155" s="8"/>
      <c r="L155" s="9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FU155" s="8"/>
      <c r="FV155" s="8"/>
      <c r="FW155" s="8"/>
      <c r="FX155" s="8"/>
      <c r="FY155" s="8"/>
      <c r="FZ155" s="8"/>
      <c r="GA155" s="8"/>
      <c r="GB155" s="8"/>
      <c r="GC155" s="8"/>
      <c r="GD155" s="8"/>
      <c r="GE155" s="8"/>
      <c r="GF155" s="8"/>
      <c r="GG155" s="8"/>
      <c r="GH155" s="8"/>
      <c r="GI155" s="8"/>
      <c r="GJ155" s="8"/>
      <c r="GK155" s="8"/>
      <c r="GL155" s="8"/>
      <c r="GM155" s="8"/>
      <c r="GN155" s="8"/>
      <c r="GO155" s="8"/>
      <c r="GP155" s="8"/>
      <c r="GQ155" s="8"/>
      <c r="GR155" s="8"/>
      <c r="GS155" s="8"/>
      <c r="GT155" s="8"/>
      <c r="GU155" s="8"/>
      <c r="GV155" s="8"/>
      <c r="GW155" s="8"/>
      <c r="GX155" s="8"/>
      <c r="GY155" s="8"/>
      <c r="GZ155" s="8"/>
      <c r="HA155" s="8"/>
      <c r="HB155" s="8"/>
      <c r="HC155" s="8"/>
      <c r="HD155" s="8"/>
      <c r="HE155" s="8"/>
      <c r="HF155" s="8"/>
      <c r="HG155" s="8"/>
      <c r="HH155" s="8"/>
      <c r="HI155" s="8"/>
      <c r="HJ155" s="8"/>
      <c r="HK155" s="8"/>
      <c r="HL155" s="8"/>
      <c r="HM155" s="8"/>
      <c r="HN155" s="8"/>
      <c r="HO155" s="8"/>
      <c r="HP155" s="8"/>
      <c r="HQ155" s="8"/>
      <c r="HR155" s="8"/>
      <c r="HS155" s="8"/>
      <c r="HT155" s="8"/>
      <c r="HU155" s="8"/>
      <c r="HV155" s="8"/>
      <c r="HW155" s="8"/>
      <c r="HX155" s="8"/>
      <c r="HY155" s="8"/>
      <c r="HZ155" s="8"/>
      <c r="IA155" s="8"/>
      <c r="IB155" s="8"/>
      <c r="IC155" s="8"/>
      <c r="ID155" s="8"/>
      <c r="IE155" s="8"/>
      <c r="IF155" s="8"/>
      <c r="IG155" s="8"/>
      <c r="IH155" s="8"/>
      <c r="II155" s="8"/>
      <c r="IJ155" s="8"/>
      <c r="IK155" s="8"/>
      <c r="IL155" s="8"/>
      <c r="IM155" s="8"/>
      <c r="IN155" s="8"/>
      <c r="IO155" s="8"/>
      <c r="IP155" s="8"/>
    </row>
    <row r="156" spans="3:250" s="7" customFormat="1" x14ac:dyDescent="0.85">
      <c r="C156" s="87"/>
      <c r="F156" s="93"/>
      <c r="J156" s="44"/>
      <c r="K156" s="8"/>
      <c r="L156" s="9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FU156" s="8"/>
      <c r="FV156" s="8"/>
      <c r="FW156" s="8"/>
      <c r="FX156" s="8"/>
      <c r="FY156" s="8"/>
      <c r="FZ156" s="8"/>
      <c r="GA156" s="8"/>
      <c r="GB156" s="8"/>
      <c r="GC156" s="8"/>
      <c r="GD156" s="8"/>
      <c r="GE156" s="8"/>
      <c r="GF156" s="8"/>
      <c r="GG156" s="8"/>
      <c r="GH156" s="8"/>
      <c r="GI156" s="8"/>
      <c r="GJ156" s="8"/>
      <c r="GK156" s="8"/>
      <c r="GL156" s="8"/>
      <c r="GM156" s="8"/>
      <c r="GN156" s="8"/>
      <c r="GO156" s="8"/>
      <c r="GP156" s="8"/>
      <c r="GQ156" s="8"/>
      <c r="GR156" s="8"/>
      <c r="GS156" s="8"/>
      <c r="GT156" s="8"/>
      <c r="GU156" s="8"/>
      <c r="GV156" s="8"/>
      <c r="GW156" s="8"/>
      <c r="GX156" s="8"/>
      <c r="GY156" s="8"/>
      <c r="GZ156" s="8"/>
      <c r="HA156" s="8"/>
      <c r="HB156" s="8"/>
      <c r="HC156" s="8"/>
      <c r="HD156" s="8"/>
      <c r="HE156" s="8"/>
      <c r="HF156" s="8"/>
      <c r="HG156" s="8"/>
      <c r="HH156" s="8"/>
      <c r="HI156" s="8"/>
      <c r="HJ156" s="8"/>
      <c r="HK156" s="8"/>
      <c r="HL156" s="8"/>
      <c r="HM156" s="8"/>
      <c r="HN156" s="8"/>
      <c r="HO156" s="8"/>
      <c r="HP156" s="8"/>
      <c r="HQ156" s="8"/>
      <c r="HR156" s="8"/>
      <c r="HS156" s="8"/>
      <c r="HT156" s="8"/>
      <c r="HU156" s="8"/>
      <c r="HV156" s="8"/>
      <c r="HW156" s="8"/>
      <c r="HX156" s="8"/>
      <c r="HY156" s="8"/>
      <c r="HZ156" s="8"/>
      <c r="IA156" s="8"/>
      <c r="IB156" s="8"/>
      <c r="IC156" s="8"/>
      <c r="ID156" s="8"/>
      <c r="IE156" s="8"/>
      <c r="IF156" s="8"/>
      <c r="IG156" s="8"/>
      <c r="IH156" s="8"/>
      <c r="II156" s="8"/>
      <c r="IJ156" s="8"/>
      <c r="IK156" s="8"/>
      <c r="IL156" s="8"/>
      <c r="IM156" s="8"/>
      <c r="IN156" s="8"/>
      <c r="IO156" s="8"/>
      <c r="IP156" s="8"/>
    </row>
    <row r="157" spans="3:250" s="7" customFormat="1" x14ac:dyDescent="0.85">
      <c r="C157" s="87"/>
      <c r="F157" s="93"/>
      <c r="J157" s="44"/>
      <c r="K157" s="8"/>
      <c r="L157" s="9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FU157" s="8"/>
      <c r="FV157" s="8"/>
      <c r="FW157" s="8"/>
      <c r="FX157" s="8"/>
      <c r="FY157" s="8"/>
      <c r="FZ157" s="8"/>
      <c r="GA157" s="8"/>
      <c r="GB157" s="8"/>
      <c r="GC157" s="8"/>
      <c r="GD157" s="8"/>
      <c r="GE157" s="8"/>
      <c r="GF157" s="8"/>
      <c r="GG157" s="8"/>
      <c r="GH157" s="8"/>
      <c r="GI157" s="8"/>
      <c r="GJ157" s="8"/>
      <c r="GK157" s="8"/>
      <c r="GL157" s="8"/>
      <c r="GM157" s="8"/>
      <c r="GN157" s="8"/>
      <c r="GO157" s="8"/>
      <c r="GP157" s="8"/>
      <c r="GQ157" s="8"/>
      <c r="GR157" s="8"/>
      <c r="GS157" s="8"/>
      <c r="GT157" s="8"/>
      <c r="GU157" s="8"/>
      <c r="GV157" s="8"/>
      <c r="GW157" s="8"/>
      <c r="GX157" s="8"/>
      <c r="GY157" s="8"/>
      <c r="GZ157" s="8"/>
      <c r="HA157" s="8"/>
      <c r="HB157" s="8"/>
      <c r="HC157" s="8"/>
      <c r="HD157" s="8"/>
      <c r="HE157" s="8"/>
      <c r="HF157" s="8"/>
      <c r="HG157" s="8"/>
      <c r="HH157" s="8"/>
      <c r="HI157" s="8"/>
      <c r="HJ157" s="8"/>
      <c r="HK157" s="8"/>
      <c r="HL157" s="8"/>
      <c r="HM157" s="8"/>
      <c r="HN157" s="8"/>
      <c r="HO157" s="8"/>
      <c r="HP157" s="8"/>
      <c r="HQ157" s="8"/>
      <c r="HR157" s="8"/>
      <c r="HS157" s="8"/>
      <c r="HT157" s="8"/>
      <c r="HU157" s="8"/>
      <c r="HV157" s="8"/>
      <c r="HW157" s="8"/>
      <c r="HX157" s="8"/>
      <c r="HY157" s="8"/>
      <c r="HZ157" s="8"/>
      <c r="IA157" s="8"/>
      <c r="IB157" s="8"/>
      <c r="IC157" s="8"/>
      <c r="ID157" s="8"/>
      <c r="IE157" s="8"/>
      <c r="IF157" s="8"/>
      <c r="IG157" s="8"/>
      <c r="IH157" s="8"/>
      <c r="II157" s="8"/>
      <c r="IJ157" s="8"/>
      <c r="IK157" s="8"/>
      <c r="IL157" s="8"/>
      <c r="IM157" s="8"/>
      <c r="IN157" s="8"/>
      <c r="IO157" s="8"/>
      <c r="IP157" s="8"/>
    </row>
    <row r="158" spans="3:250" s="7" customFormat="1" x14ac:dyDescent="0.85">
      <c r="C158" s="87"/>
      <c r="F158" s="93"/>
      <c r="J158" s="44"/>
      <c r="K158" s="8"/>
      <c r="L158" s="9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FU158" s="8"/>
      <c r="FV158" s="8"/>
      <c r="FW158" s="8"/>
      <c r="FX158" s="8"/>
      <c r="FY158" s="8"/>
      <c r="FZ158" s="8"/>
      <c r="GA158" s="8"/>
      <c r="GB158" s="8"/>
      <c r="GC158" s="8"/>
      <c r="GD158" s="8"/>
      <c r="GE158" s="8"/>
      <c r="GF158" s="8"/>
      <c r="GG158" s="8"/>
      <c r="GH158" s="8"/>
      <c r="GI158" s="8"/>
      <c r="GJ158" s="8"/>
      <c r="GK158" s="8"/>
      <c r="GL158" s="8"/>
      <c r="GM158" s="8"/>
      <c r="GN158" s="8"/>
      <c r="GO158" s="8"/>
      <c r="GP158" s="8"/>
      <c r="GQ158" s="8"/>
      <c r="GR158" s="8"/>
      <c r="GS158" s="8"/>
      <c r="GT158" s="8"/>
      <c r="GU158" s="8"/>
      <c r="GV158" s="8"/>
      <c r="GW158" s="8"/>
      <c r="GX158" s="8"/>
      <c r="GY158" s="8"/>
      <c r="GZ158" s="8"/>
      <c r="HA158" s="8"/>
      <c r="HB158" s="8"/>
      <c r="HC158" s="8"/>
      <c r="HD158" s="8"/>
      <c r="HE158" s="8"/>
      <c r="HF158" s="8"/>
      <c r="HG158" s="8"/>
      <c r="HH158" s="8"/>
      <c r="HI158" s="8"/>
      <c r="HJ158" s="8"/>
      <c r="HK158" s="8"/>
      <c r="HL158" s="8"/>
      <c r="HM158" s="8"/>
      <c r="HN158" s="8"/>
      <c r="HO158" s="8"/>
      <c r="HP158" s="8"/>
      <c r="HQ158" s="8"/>
      <c r="HR158" s="8"/>
      <c r="HS158" s="8"/>
      <c r="HT158" s="8"/>
      <c r="HU158" s="8"/>
      <c r="HV158" s="8"/>
      <c r="HW158" s="8"/>
      <c r="HX158" s="8"/>
      <c r="HY158" s="8"/>
      <c r="HZ158" s="8"/>
      <c r="IA158" s="8"/>
      <c r="IB158" s="8"/>
      <c r="IC158" s="8"/>
      <c r="ID158" s="8"/>
      <c r="IE158" s="8"/>
      <c r="IF158" s="8"/>
      <c r="IG158" s="8"/>
      <c r="IH158" s="8"/>
      <c r="II158" s="8"/>
      <c r="IJ158" s="8"/>
      <c r="IK158" s="8"/>
      <c r="IL158" s="8"/>
      <c r="IM158" s="8"/>
      <c r="IN158" s="8"/>
      <c r="IO158" s="8"/>
      <c r="IP158" s="8"/>
    </row>
    <row r="159" spans="3:250" s="7" customFormat="1" x14ac:dyDescent="0.85">
      <c r="C159" s="87"/>
      <c r="F159" s="93"/>
      <c r="J159" s="44"/>
      <c r="K159" s="8"/>
      <c r="L159" s="9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FU159" s="8"/>
      <c r="FV159" s="8"/>
      <c r="FW159" s="8"/>
      <c r="FX159" s="8"/>
      <c r="FY159" s="8"/>
      <c r="FZ159" s="8"/>
      <c r="GA159" s="8"/>
      <c r="GB159" s="8"/>
      <c r="GC159" s="8"/>
      <c r="GD159" s="8"/>
      <c r="GE159" s="8"/>
      <c r="GF159" s="8"/>
      <c r="GG159" s="8"/>
      <c r="GH159" s="8"/>
      <c r="GI159" s="8"/>
      <c r="GJ159" s="8"/>
      <c r="GK159" s="8"/>
      <c r="GL159" s="8"/>
      <c r="GM159" s="8"/>
      <c r="GN159" s="8"/>
      <c r="GO159" s="8"/>
      <c r="GP159" s="8"/>
      <c r="GQ159" s="8"/>
      <c r="GR159" s="8"/>
      <c r="GS159" s="8"/>
      <c r="GT159" s="8"/>
      <c r="GU159" s="8"/>
      <c r="GV159" s="8"/>
      <c r="GW159" s="8"/>
      <c r="GX159" s="8"/>
      <c r="GY159" s="8"/>
      <c r="GZ159" s="8"/>
      <c r="HA159" s="8"/>
      <c r="HB159" s="8"/>
      <c r="HC159" s="8"/>
      <c r="HD159" s="8"/>
      <c r="HE159" s="8"/>
      <c r="HF159" s="8"/>
      <c r="HG159" s="8"/>
      <c r="HH159" s="8"/>
      <c r="HI159" s="8"/>
      <c r="HJ159" s="8"/>
      <c r="HK159" s="8"/>
      <c r="HL159" s="8"/>
      <c r="HM159" s="8"/>
      <c r="HN159" s="8"/>
      <c r="HO159" s="8"/>
      <c r="HP159" s="8"/>
      <c r="HQ159" s="8"/>
      <c r="HR159" s="8"/>
      <c r="HS159" s="8"/>
      <c r="HT159" s="8"/>
      <c r="HU159" s="8"/>
      <c r="HV159" s="8"/>
      <c r="HW159" s="8"/>
      <c r="HX159" s="8"/>
      <c r="HY159" s="8"/>
      <c r="HZ159" s="8"/>
      <c r="IA159" s="8"/>
      <c r="IB159" s="8"/>
      <c r="IC159" s="8"/>
      <c r="ID159" s="8"/>
      <c r="IE159" s="8"/>
      <c r="IF159" s="8"/>
      <c r="IG159" s="8"/>
      <c r="IH159" s="8"/>
      <c r="II159" s="8"/>
      <c r="IJ159" s="8"/>
      <c r="IK159" s="8"/>
      <c r="IL159" s="8"/>
      <c r="IM159" s="8"/>
      <c r="IN159" s="8"/>
      <c r="IO159" s="8"/>
      <c r="IP159" s="8"/>
    </row>
    <row r="160" spans="3:250" s="7" customFormat="1" x14ac:dyDescent="0.85">
      <c r="C160" s="87"/>
      <c r="F160" s="93"/>
      <c r="J160" s="44"/>
      <c r="K160" s="8"/>
      <c r="L160" s="9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FU160" s="8"/>
      <c r="FV160" s="8"/>
      <c r="FW160" s="8"/>
      <c r="FX160" s="8"/>
      <c r="FY160" s="8"/>
      <c r="FZ160" s="8"/>
      <c r="GA160" s="8"/>
      <c r="GB160" s="8"/>
      <c r="GC160" s="8"/>
      <c r="GD160" s="8"/>
      <c r="GE160" s="8"/>
      <c r="GF160" s="8"/>
      <c r="GG160" s="8"/>
      <c r="GH160" s="8"/>
      <c r="GI160" s="8"/>
      <c r="GJ160" s="8"/>
      <c r="GK160" s="8"/>
      <c r="GL160" s="8"/>
      <c r="GM160" s="8"/>
      <c r="GN160" s="8"/>
      <c r="GO160" s="8"/>
      <c r="GP160" s="8"/>
      <c r="GQ160" s="8"/>
      <c r="GR160" s="8"/>
      <c r="GS160" s="8"/>
      <c r="GT160" s="8"/>
      <c r="GU160" s="8"/>
      <c r="GV160" s="8"/>
      <c r="GW160" s="8"/>
      <c r="GX160" s="8"/>
      <c r="GY160" s="8"/>
      <c r="GZ160" s="8"/>
      <c r="HA160" s="8"/>
      <c r="HB160" s="8"/>
      <c r="HC160" s="8"/>
      <c r="HD160" s="8"/>
      <c r="HE160" s="8"/>
      <c r="HF160" s="8"/>
      <c r="HG160" s="8"/>
      <c r="HH160" s="8"/>
      <c r="HI160" s="8"/>
      <c r="HJ160" s="8"/>
      <c r="HK160" s="8"/>
      <c r="HL160" s="8"/>
      <c r="HM160" s="8"/>
      <c r="HN160" s="8"/>
      <c r="HO160" s="8"/>
      <c r="HP160" s="8"/>
      <c r="HQ160" s="8"/>
      <c r="HR160" s="8"/>
      <c r="HS160" s="8"/>
      <c r="HT160" s="8"/>
      <c r="HU160" s="8"/>
      <c r="HV160" s="8"/>
      <c r="HW160" s="8"/>
      <c r="HX160" s="8"/>
      <c r="HY160" s="8"/>
      <c r="HZ160" s="8"/>
      <c r="IA160" s="8"/>
      <c r="IB160" s="8"/>
      <c r="IC160" s="8"/>
      <c r="ID160" s="8"/>
      <c r="IE160" s="8"/>
      <c r="IF160" s="8"/>
      <c r="IG160" s="8"/>
      <c r="IH160" s="8"/>
      <c r="II160" s="8"/>
      <c r="IJ160" s="8"/>
      <c r="IK160" s="8"/>
      <c r="IL160" s="8"/>
      <c r="IM160" s="8"/>
      <c r="IN160" s="8"/>
      <c r="IO160" s="8"/>
      <c r="IP160" s="8"/>
    </row>
    <row r="161" spans="3:250" s="7" customFormat="1" x14ac:dyDescent="0.85">
      <c r="C161" s="87"/>
      <c r="F161" s="93"/>
      <c r="J161" s="44"/>
      <c r="K161" s="8"/>
      <c r="L161" s="9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FU161" s="8"/>
      <c r="FV161" s="8"/>
      <c r="FW161" s="8"/>
      <c r="FX161" s="8"/>
      <c r="FY161" s="8"/>
      <c r="FZ161" s="8"/>
      <c r="GA161" s="8"/>
      <c r="GB161" s="8"/>
      <c r="GC161" s="8"/>
      <c r="GD161" s="8"/>
      <c r="GE161" s="8"/>
      <c r="GF161" s="8"/>
      <c r="GG161" s="8"/>
      <c r="GH161" s="8"/>
      <c r="GI161" s="8"/>
      <c r="GJ161" s="8"/>
      <c r="GK161" s="8"/>
      <c r="GL161" s="8"/>
      <c r="GM161" s="8"/>
      <c r="GN161" s="8"/>
      <c r="GO161" s="8"/>
      <c r="GP161" s="8"/>
      <c r="GQ161" s="8"/>
      <c r="GR161" s="8"/>
      <c r="GS161" s="8"/>
      <c r="GT161" s="8"/>
      <c r="GU161" s="8"/>
      <c r="GV161" s="8"/>
      <c r="GW161" s="8"/>
      <c r="GX161" s="8"/>
      <c r="GY161" s="8"/>
      <c r="GZ161" s="8"/>
      <c r="HA161" s="8"/>
      <c r="HB161" s="8"/>
      <c r="HC161" s="8"/>
      <c r="HD161" s="8"/>
      <c r="HE161" s="8"/>
      <c r="HF161" s="8"/>
      <c r="HG161" s="8"/>
      <c r="HH161" s="8"/>
      <c r="HI161" s="8"/>
      <c r="HJ161" s="8"/>
      <c r="HK161" s="8"/>
      <c r="HL161" s="8"/>
      <c r="HM161" s="8"/>
      <c r="HN161" s="8"/>
      <c r="HO161" s="8"/>
      <c r="HP161" s="8"/>
      <c r="HQ161" s="8"/>
      <c r="HR161" s="8"/>
      <c r="HS161" s="8"/>
      <c r="HT161" s="8"/>
      <c r="HU161" s="8"/>
      <c r="HV161" s="8"/>
      <c r="HW161" s="8"/>
      <c r="HX161" s="8"/>
      <c r="HY161" s="8"/>
      <c r="HZ161" s="8"/>
      <c r="IA161" s="8"/>
      <c r="IB161" s="8"/>
      <c r="IC161" s="8"/>
      <c r="ID161" s="8"/>
      <c r="IE161" s="8"/>
      <c r="IF161" s="8"/>
      <c r="IG161" s="8"/>
      <c r="IH161" s="8"/>
      <c r="II161" s="8"/>
      <c r="IJ161" s="8"/>
      <c r="IK161" s="8"/>
      <c r="IL161" s="8"/>
      <c r="IM161" s="8"/>
      <c r="IN161" s="8"/>
      <c r="IO161" s="8"/>
      <c r="IP161" s="8"/>
    </row>
    <row r="162" spans="3:250" s="7" customFormat="1" x14ac:dyDescent="0.85">
      <c r="C162" s="87"/>
      <c r="F162" s="93"/>
      <c r="J162" s="44"/>
      <c r="K162" s="8"/>
      <c r="L162" s="9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FU162" s="8"/>
      <c r="FV162" s="8"/>
      <c r="FW162" s="8"/>
      <c r="FX162" s="8"/>
      <c r="FY162" s="8"/>
      <c r="FZ162" s="8"/>
      <c r="GA162" s="8"/>
      <c r="GB162" s="8"/>
      <c r="GC162" s="8"/>
      <c r="GD162" s="8"/>
      <c r="GE162" s="8"/>
      <c r="GF162" s="8"/>
      <c r="GG162" s="8"/>
      <c r="GH162" s="8"/>
      <c r="GI162" s="8"/>
      <c r="GJ162" s="8"/>
      <c r="GK162" s="8"/>
      <c r="GL162" s="8"/>
      <c r="GM162" s="8"/>
      <c r="GN162" s="8"/>
      <c r="GO162" s="8"/>
      <c r="GP162" s="8"/>
      <c r="GQ162" s="8"/>
      <c r="GR162" s="8"/>
      <c r="GS162" s="8"/>
      <c r="GT162" s="8"/>
      <c r="GU162" s="8"/>
      <c r="GV162" s="8"/>
      <c r="GW162" s="8"/>
      <c r="GX162" s="8"/>
      <c r="GY162" s="8"/>
      <c r="GZ162" s="8"/>
      <c r="HA162" s="8"/>
      <c r="HB162" s="8"/>
      <c r="HC162" s="8"/>
      <c r="HD162" s="8"/>
      <c r="HE162" s="8"/>
      <c r="HF162" s="8"/>
      <c r="HG162" s="8"/>
      <c r="HH162" s="8"/>
      <c r="HI162" s="8"/>
      <c r="HJ162" s="8"/>
      <c r="HK162" s="8"/>
      <c r="HL162" s="8"/>
      <c r="HM162" s="8"/>
      <c r="HN162" s="8"/>
      <c r="HO162" s="8"/>
      <c r="HP162" s="8"/>
      <c r="HQ162" s="8"/>
      <c r="HR162" s="8"/>
      <c r="HS162" s="8"/>
      <c r="HT162" s="8"/>
      <c r="HU162" s="8"/>
      <c r="HV162" s="8"/>
      <c r="HW162" s="8"/>
      <c r="HX162" s="8"/>
      <c r="HY162" s="8"/>
      <c r="HZ162" s="8"/>
      <c r="IA162" s="8"/>
      <c r="IB162" s="8"/>
      <c r="IC162" s="8"/>
      <c r="ID162" s="8"/>
      <c r="IE162" s="8"/>
      <c r="IF162" s="8"/>
      <c r="IG162" s="8"/>
      <c r="IH162" s="8"/>
      <c r="II162" s="8"/>
      <c r="IJ162" s="8"/>
      <c r="IK162" s="8"/>
      <c r="IL162" s="8"/>
      <c r="IM162" s="8"/>
      <c r="IN162" s="8"/>
      <c r="IO162" s="8"/>
      <c r="IP162" s="8"/>
    </row>
    <row r="163" spans="3:250" s="7" customFormat="1" x14ac:dyDescent="0.85">
      <c r="C163" s="87"/>
      <c r="F163" s="93"/>
      <c r="J163" s="44"/>
      <c r="K163" s="8"/>
      <c r="L163" s="9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FU163" s="8"/>
      <c r="FV163" s="8"/>
      <c r="FW163" s="8"/>
      <c r="FX163" s="8"/>
      <c r="FY163" s="8"/>
      <c r="FZ163" s="8"/>
      <c r="GA163" s="8"/>
      <c r="GB163" s="8"/>
      <c r="GC163" s="8"/>
      <c r="GD163" s="8"/>
      <c r="GE163" s="8"/>
      <c r="GF163" s="8"/>
      <c r="GG163" s="8"/>
      <c r="GH163" s="8"/>
      <c r="GI163" s="8"/>
      <c r="GJ163" s="8"/>
      <c r="GK163" s="8"/>
      <c r="GL163" s="8"/>
      <c r="GM163" s="8"/>
      <c r="GN163" s="8"/>
      <c r="GO163" s="8"/>
      <c r="GP163" s="8"/>
      <c r="GQ163" s="8"/>
      <c r="GR163" s="8"/>
      <c r="GS163" s="8"/>
      <c r="GT163" s="8"/>
      <c r="GU163" s="8"/>
      <c r="GV163" s="8"/>
      <c r="GW163" s="8"/>
      <c r="GX163" s="8"/>
      <c r="GY163" s="8"/>
      <c r="GZ163" s="8"/>
      <c r="HA163" s="8"/>
      <c r="HB163" s="8"/>
      <c r="HC163" s="8"/>
      <c r="HD163" s="8"/>
      <c r="HE163" s="8"/>
      <c r="HF163" s="8"/>
      <c r="HG163" s="8"/>
      <c r="HH163" s="8"/>
      <c r="HI163" s="8"/>
      <c r="HJ163" s="8"/>
      <c r="HK163" s="8"/>
      <c r="HL163" s="8"/>
      <c r="HM163" s="8"/>
      <c r="HN163" s="8"/>
      <c r="HO163" s="8"/>
      <c r="HP163" s="8"/>
      <c r="HQ163" s="8"/>
      <c r="HR163" s="8"/>
      <c r="HS163" s="8"/>
      <c r="HT163" s="8"/>
      <c r="HU163" s="8"/>
      <c r="HV163" s="8"/>
      <c r="HW163" s="8"/>
      <c r="HX163" s="8"/>
      <c r="HY163" s="8"/>
      <c r="HZ163" s="8"/>
      <c r="IA163" s="8"/>
      <c r="IB163" s="8"/>
      <c r="IC163" s="8"/>
      <c r="ID163" s="8"/>
      <c r="IE163" s="8"/>
      <c r="IF163" s="8"/>
      <c r="IG163" s="8"/>
      <c r="IH163" s="8"/>
      <c r="II163" s="8"/>
      <c r="IJ163" s="8"/>
      <c r="IK163" s="8"/>
      <c r="IL163" s="8"/>
      <c r="IM163" s="8"/>
      <c r="IN163" s="8"/>
      <c r="IO163" s="8"/>
      <c r="IP163" s="8"/>
    </row>
    <row r="164" spans="3:250" s="7" customFormat="1" x14ac:dyDescent="0.85">
      <c r="C164" s="87"/>
      <c r="F164" s="93"/>
      <c r="J164" s="44"/>
      <c r="K164" s="8"/>
      <c r="L164" s="9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FU164" s="8"/>
      <c r="FV164" s="8"/>
      <c r="FW164" s="8"/>
      <c r="FX164" s="8"/>
      <c r="FY164" s="8"/>
      <c r="FZ164" s="8"/>
      <c r="GA164" s="8"/>
      <c r="GB164" s="8"/>
      <c r="GC164" s="8"/>
      <c r="GD164" s="8"/>
      <c r="GE164" s="8"/>
      <c r="GF164" s="8"/>
      <c r="GG164" s="8"/>
      <c r="GH164" s="8"/>
      <c r="GI164" s="8"/>
      <c r="GJ164" s="8"/>
      <c r="GK164" s="8"/>
      <c r="GL164" s="8"/>
      <c r="GM164" s="8"/>
      <c r="GN164" s="8"/>
      <c r="GO164" s="8"/>
      <c r="GP164" s="8"/>
      <c r="GQ164" s="8"/>
      <c r="GR164" s="8"/>
      <c r="GS164" s="8"/>
      <c r="GT164" s="8"/>
      <c r="GU164" s="8"/>
      <c r="GV164" s="8"/>
      <c r="GW164" s="8"/>
      <c r="GX164" s="8"/>
      <c r="GY164" s="8"/>
      <c r="GZ164" s="8"/>
      <c r="HA164" s="8"/>
      <c r="HB164" s="8"/>
      <c r="HC164" s="8"/>
      <c r="HD164" s="8"/>
      <c r="HE164" s="8"/>
      <c r="HF164" s="8"/>
      <c r="HG164" s="8"/>
      <c r="HH164" s="8"/>
      <c r="HI164" s="8"/>
      <c r="HJ164" s="8"/>
      <c r="HK164" s="8"/>
      <c r="HL164" s="8"/>
      <c r="HM164" s="8"/>
      <c r="HN164" s="8"/>
      <c r="HO164" s="8"/>
      <c r="HP164" s="8"/>
      <c r="HQ164" s="8"/>
      <c r="HR164" s="8"/>
      <c r="HS164" s="8"/>
      <c r="HT164" s="8"/>
      <c r="HU164" s="8"/>
      <c r="HV164" s="8"/>
      <c r="HW164" s="8"/>
      <c r="HX164" s="8"/>
      <c r="HY164" s="8"/>
      <c r="HZ164" s="8"/>
      <c r="IA164" s="8"/>
      <c r="IB164" s="8"/>
      <c r="IC164" s="8"/>
      <c r="ID164" s="8"/>
      <c r="IE164" s="8"/>
      <c r="IF164" s="8"/>
      <c r="IG164" s="8"/>
      <c r="IH164" s="8"/>
      <c r="II164" s="8"/>
      <c r="IJ164" s="8"/>
      <c r="IK164" s="8"/>
      <c r="IL164" s="8"/>
      <c r="IM164" s="8"/>
      <c r="IN164" s="8"/>
      <c r="IO164" s="8"/>
      <c r="IP164" s="8"/>
    </row>
    <row r="165" spans="3:250" s="7" customFormat="1" x14ac:dyDescent="0.85">
      <c r="C165" s="87"/>
      <c r="F165" s="93"/>
      <c r="J165" s="44"/>
      <c r="K165" s="8"/>
      <c r="L165" s="9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FU165" s="8"/>
      <c r="FV165" s="8"/>
      <c r="FW165" s="8"/>
      <c r="FX165" s="8"/>
      <c r="FY165" s="8"/>
      <c r="FZ165" s="8"/>
      <c r="GA165" s="8"/>
      <c r="GB165" s="8"/>
      <c r="GC165" s="8"/>
      <c r="GD165" s="8"/>
      <c r="GE165" s="8"/>
      <c r="GF165" s="8"/>
      <c r="GG165" s="8"/>
      <c r="GH165" s="8"/>
      <c r="GI165" s="8"/>
      <c r="GJ165" s="8"/>
      <c r="GK165" s="8"/>
      <c r="GL165" s="8"/>
      <c r="GM165" s="8"/>
      <c r="GN165" s="8"/>
      <c r="GO165" s="8"/>
      <c r="GP165" s="8"/>
      <c r="GQ165" s="8"/>
      <c r="GR165" s="8"/>
      <c r="GS165" s="8"/>
      <c r="GT165" s="8"/>
      <c r="GU165" s="8"/>
      <c r="GV165" s="8"/>
      <c r="GW165" s="8"/>
      <c r="GX165" s="8"/>
      <c r="GY165" s="8"/>
      <c r="GZ165" s="8"/>
      <c r="HA165" s="8"/>
      <c r="HB165" s="8"/>
      <c r="HC165" s="8"/>
      <c r="HD165" s="8"/>
      <c r="HE165" s="8"/>
      <c r="HF165" s="8"/>
      <c r="HG165" s="8"/>
      <c r="HH165" s="8"/>
      <c r="HI165" s="8"/>
      <c r="HJ165" s="8"/>
      <c r="HK165" s="8"/>
      <c r="HL165" s="8"/>
      <c r="HM165" s="8"/>
      <c r="HN165" s="8"/>
      <c r="HO165" s="8"/>
      <c r="HP165" s="8"/>
      <c r="HQ165" s="8"/>
      <c r="HR165" s="8"/>
      <c r="HS165" s="8"/>
      <c r="HT165" s="8"/>
      <c r="HU165" s="8"/>
      <c r="HV165" s="8"/>
      <c r="HW165" s="8"/>
      <c r="HX165" s="8"/>
      <c r="HY165" s="8"/>
      <c r="HZ165" s="8"/>
      <c r="IA165" s="8"/>
      <c r="IB165" s="8"/>
      <c r="IC165" s="8"/>
      <c r="ID165" s="8"/>
      <c r="IE165" s="8"/>
      <c r="IF165" s="8"/>
      <c r="IG165" s="8"/>
      <c r="IH165" s="8"/>
      <c r="II165" s="8"/>
      <c r="IJ165" s="8"/>
      <c r="IK165" s="8"/>
      <c r="IL165" s="8"/>
      <c r="IM165" s="8"/>
      <c r="IN165" s="8"/>
      <c r="IO165" s="8"/>
      <c r="IP165" s="8"/>
    </row>
    <row r="166" spans="3:250" s="7" customFormat="1" x14ac:dyDescent="0.85">
      <c r="C166" s="87"/>
      <c r="F166" s="93"/>
      <c r="J166" s="44"/>
      <c r="K166" s="8"/>
      <c r="L166" s="9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FU166" s="8"/>
      <c r="FV166" s="8"/>
      <c r="FW166" s="8"/>
      <c r="FX166" s="8"/>
      <c r="FY166" s="8"/>
      <c r="FZ166" s="8"/>
      <c r="GA166" s="8"/>
      <c r="GB166" s="8"/>
      <c r="GC166" s="8"/>
      <c r="GD166" s="8"/>
      <c r="GE166" s="8"/>
      <c r="GF166" s="8"/>
      <c r="GG166" s="8"/>
      <c r="GH166" s="8"/>
      <c r="GI166" s="8"/>
      <c r="GJ166" s="8"/>
      <c r="GK166" s="8"/>
      <c r="GL166" s="8"/>
      <c r="GM166" s="8"/>
      <c r="GN166" s="8"/>
      <c r="GO166" s="8"/>
      <c r="GP166" s="8"/>
      <c r="GQ166" s="8"/>
      <c r="GR166" s="8"/>
      <c r="GS166" s="8"/>
      <c r="GT166" s="8"/>
      <c r="GU166" s="8"/>
      <c r="GV166" s="8"/>
      <c r="GW166" s="8"/>
      <c r="GX166" s="8"/>
      <c r="GY166" s="8"/>
      <c r="GZ166" s="8"/>
      <c r="HA166" s="8"/>
      <c r="HB166" s="8"/>
      <c r="HC166" s="8"/>
      <c r="HD166" s="8"/>
      <c r="HE166" s="8"/>
      <c r="HF166" s="8"/>
      <c r="HG166" s="8"/>
      <c r="HH166" s="8"/>
      <c r="HI166" s="8"/>
      <c r="HJ166" s="8"/>
      <c r="HK166" s="8"/>
      <c r="HL166" s="8"/>
      <c r="HM166" s="8"/>
      <c r="HN166" s="8"/>
      <c r="HO166" s="8"/>
      <c r="HP166" s="8"/>
      <c r="HQ166" s="8"/>
      <c r="HR166" s="8"/>
      <c r="HS166" s="8"/>
      <c r="HT166" s="8"/>
      <c r="HU166" s="8"/>
      <c r="HV166" s="8"/>
      <c r="HW166" s="8"/>
      <c r="HX166" s="8"/>
      <c r="HY166" s="8"/>
      <c r="HZ166" s="8"/>
      <c r="IA166" s="8"/>
      <c r="IB166" s="8"/>
      <c r="IC166" s="8"/>
      <c r="ID166" s="8"/>
      <c r="IE166" s="8"/>
      <c r="IF166" s="8"/>
      <c r="IG166" s="8"/>
      <c r="IH166" s="8"/>
      <c r="II166" s="8"/>
      <c r="IJ166" s="8"/>
      <c r="IK166" s="8"/>
      <c r="IL166" s="8"/>
      <c r="IM166" s="8"/>
      <c r="IN166" s="8"/>
      <c r="IO166" s="8"/>
      <c r="IP166" s="8"/>
    </row>
    <row r="167" spans="3:250" s="7" customFormat="1" x14ac:dyDescent="0.85">
      <c r="C167" s="87"/>
      <c r="F167" s="93"/>
      <c r="J167" s="44"/>
      <c r="K167" s="8"/>
      <c r="L167" s="9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FU167" s="8"/>
      <c r="FV167" s="8"/>
      <c r="FW167" s="8"/>
      <c r="FX167" s="8"/>
      <c r="FY167" s="8"/>
      <c r="FZ167" s="8"/>
      <c r="GA167" s="8"/>
      <c r="GB167" s="8"/>
      <c r="GC167" s="8"/>
      <c r="GD167" s="8"/>
      <c r="GE167" s="8"/>
      <c r="GF167" s="8"/>
      <c r="GG167" s="8"/>
      <c r="GH167" s="8"/>
      <c r="GI167" s="8"/>
      <c r="GJ167" s="8"/>
      <c r="GK167" s="8"/>
      <c r="GL167" s="8"/>
      <c r="GM167" s="8"/>
      <c r="GN167" s="8"/>
      <c r="GO167" s="8"/>
      <c r="GP167" s="8"/>
      <c r="GQ167" s="8"/>
      <c r="GR167" s="8"/>
      <c r="GS167" s="8"/>
      <c r="GT167" s="8"/>
      <c r="GU167" s="8"/>
      <c r="GV167" s="8"/>
      <c r="GW167" s="8"/>
      <c r="GX167" s="8"/>
      <c r="GY167" s="8"/>
      <c r="GZ167" s="8"/>
      <c r="HA167" s="8"/>
      <c r="HB167" s="8"/>
      <c r="HC167" s="8"/>
      <c r="HD167" s="8"/>
      <c r="HE167" s="8"/>
      <c r="HF167" s="8"/>
      <c r="HG167" s="8"/>
      <c r="HH167" s="8"/>
      <c r="HI167" s="8"/>
      <c r="HJ167" s="8"/>
      <c r="HK167" s="8"/>
      <c r="HL167" s="8"/>
      <c r="HM167" s="8"/>
      <c r="HN167" s="8"/>
      <c r="HO167" s="8"/>
      <c r="HP167" s="8"/>
      <c r="HQ167" s="8"/>
      <c r="HR167" s="8"/>
      <c r="HS167" s="8"/>
      <c r="HT167" s="8"/>
      <c r="HU167" s="8"/>
      <c r="HV167" s="8"/>
      <c r="HW167" s="8"/>
      <c r="HX167" s="8"/>
      <c r="HY167" s="8"/>
      <c r="HZ167" s="8"/>
      <c r="IA167" s="8"/>
      <c r="IB167" s="8"/>
      <c r="IC167" s="8"/>
      <c r="ID167" s="8"/>
      <c r="IE167" s="8"/>
      <c r="IF167" s="8"/>
      <c r="IG167" s="8"/>
      <c r="IH167" s="8"/>
      <c r="II167" s="8"/>
      <c r="IJ167" s="8"/>
      <c r="IK167" s="8"/>
      <c r="IL167" s="8"/>
      <c r="IM167" s="8"/>
      <c r="IN167" s="8"/>
      <c r="IO167" s="8"/>
      <c r="IP167" s="8"/>
    </row>
    <row r="168" spans="3:250" s="7" customFormat="1" x14ac:dyDescent="0.85">
      <c r="C168" s="87"/>
      <c r="F168" s="93"/>
      <c r="J168" s="44"/>
      <c r="K168" s="8"/>
      <c r="L168" s="9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FU168" s="8"/>
      <c r="FV168" s="8"/>
      <c r="FW168" s="8"/>
      <c r="FX168" s="8"/>
      <c r="FY168" s="8"/>
      <c r="FZ168" s="8"/>
      <c r="GA168" s="8"/>
      <c r="GB168" s="8"/>
      <c r="GC168" s="8"/>
      <c r="GD168" s="8"/>
      <c r="GE168" s="8"/>
      <c r="GF168" s="8"/>
      <c r="GG168" s="8"/>
      <c r="GH168" s="8"/>
      <c r="GI168" s="8"/>
      <c r="GJ168" s="8"/>
      <c r="GK168" s="8"/>
      <c r="GL168" s="8"/>
      <c r="GM168" s="8"/>
      <c r="GN168" s="8"/>
      <c r="GO168" s="8"/>
      <c r="GP168" s="8"/>
      <c r="GQ168" s="8"/>
      <c r="GR168" s="8"/>
      <c r="GS168" s="8"/>
      <c r="GT168" s="8"/>
      <c r="GU168" s="8"/>
      <c r="GV168" s="8"/>
      <c r="GW168" s="8"/>
      <c r="GX168" s="8"/>
      <c r="GY168" s="8"/>
      <c r="GZ168" s="8"/>
      <c r="HA168" s="8"/>
      <c r="HB168" s="8"/>
      <c r="HC168" s="8"/>
      <c r="HD168" s="8"/>
      <c r="HE168" s="8"/>
      <c r="HF168" s="8"/>
      <c r="HG168" s="8"/>
      <c r="HH168" s="8"/>
      <c r="HI168" s="8"/>
      <c r="HJ168" s="8"/>
      <c r="HK168" s="8"/>
      <c r="HL168" s="8"/>
      <c r="HM168" s="8"/>
      <c r="HN168" s="8"/>
      <c r="HO168" s="8"/>
      <c r="HP168" s="8"/>
      <c r="HQ168" s="8"/>
      <c r="HR168" s="8"/>
      <c r="HS168" s="8"/>
      <c r="HT168" s="8"/>
      <c r="HU168" s="8"/>
      <c r="HV168" s="8"/>
      <c r="HW168" s="8"/>
      <c r="HX168" s="8"/>
      <c r="HY168" s="8"/>
      <c r="HZ168" s="8"/>
      <c r="IA168" s="8"/>
      <c r="IB168" s="8"/>
      <c r="IC168" s="8"/>
      <c r="ID168" s="8"/>
      <c r="IE168" s="8"/>
      <c r="IF168" s="8"/>
      <c r="IG168" s="8"/>
      <c r="IH168" s="8"/>
      <c r="II168" s="8"/>
      <c r="IJ168" s="8"/>
      <c r="IK168" s="8"/>
      <c r="IL168" s="8"/>
      <c r="IM168" s="8"/>
      <c r="IN168" s="8"/>
      <c r="IO168" s="8"/>
      <c r="IP168" s="8"/>
    </row>
    <row r="169" spans="3:250" s="7" customFormat="1" x14ac:dyDescent="0.85">
      <c r="C169" s="87"/>
      <c r="F169" s="93"/>
      <c r="J169" s="44"/>
      <c r="K169" s="8"/>
      <c r="L169" s="9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FU169" s="8"/>
      <c r="FV169" s="8"/>
      <c r="FW169" s="8"/>
      <c r="FX169" s="8"/>
      <c r="FY169" s="8"/>
      <c r="FZ169" s="8"/>
      <c r="GA169" s="8"/>
      <c r="GB169" s="8"/>
      <c r="GC169" s="8"/>
      <c r="GD169" s="8"/>
      <c r="GE169" s="8"/>
      <c r="GF169" s="8"/>
      <c r="GG169" s="8"/>
      <c r="GH169" s="8"/>
      <c r="GI169" s="8"/>
      <c r="GJ169" s="8"/>
      <c r="GK169" s="8"/>
      <c r="GL169" s="8"/>
      <c r="GM169" s="8"/>
      <c r="GN169" s="8"/>
      <c r="GO169" s="8"/>
      <c r="GP169" s="8"/>
      <c r="GQ169" s="8"/>
      <c r="GR169" s="8"/>
      <c r="GS169" s="8"/>
      <c r="GT169" s="8"/>
      <c r="GU169" s="8"/>
      <c r="GV169" s="8"/>
      <c r="GW169" s="8"/>
      <c r="GX169" s="8"/>
      <c r="GY169" s="8"/>
      <c r="GZ169" s="8"/>
      <c r="HA169" s="8"/>
      <c r="HB169" s="8"/>
      <c r="HC169" s="8"/>
      <c r="HD169" s="8"/>
      <c r="HE169" s="8"/>
      <c r="HF169" s="8"/>
      <c r="HG169" s="8"/>
      <c r="HH169" s="8"/>
      <c r="HI169" s="8"/>
      <c r="HJ169" s="8"/>
      <c r="HK169" s="8"/>
      <c r="HL169" s="8"/>
      <c r="HM169" s="8"/>
      <c r="HN169" s="8"/>
      <c r="HO169" s="8"/>
      <c r="HP169" s="8"/>
      <c r="HQ169" s="8"/>
      <c r="HR169" s="8"/>
      <c r="HS169" s="8"/>
      <c r="HT169" s="8"/>
      <c r="HU169" s="8"/>
      <c r="HV169" s="8"/>
      <c r="HW169" s="8"/>
      <c r="HX169" s="8"/>
      <c r="HY169" s="8"/>
      <c r="HZ169" s="8"/>
      <c r="IA169" s="8"/>
      <c r="IB169" s="8"/>
      <c r="IC169" s="8"/>
      <c r="ID169" s="8"/>
      <c r="IE169" s="8"/>
      <c r="IF169" s="8"/>
      <c r="IG169" s="8"/>
      <c r="IH169" s="8"/>
      <c r="II169" s="8"/>
      <c r="IJ169" s="8"/>
      <c r="IK169" s="8"/>
      <c r="IL169" s="8"/>
      <c r="IM169" s="8"/>
      <c r="IN169" s="8"/>
      <c r="IO169" s="8"/>
      <c r="IP169" s="8"/>
    </row>
    <row r="170" spans="3:250" s="7" customFormat="1" x14ac:dyDescent="0.85">
      <c r="C170" s="87"/>
      <c r="F170" s="93"/>
      <c r="J170" s="44"/>
      <c r="K170" s="8"/>
      <c r="L170" s="9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FU170" s="8"/>
      <c r="FV170" s="8"/>
      <c r="FW170" s="8"/>
      <c r="FX170" s="8"/>
      <c r="FY170" s="8"/>
      <c r="FZ170" s="8"/>
      <c r="GA170" s="8"/>
      <c r="GB170" s="8"/>
      <c r="GC170" s="8"/>
      <c r="GD170" s="8"/>
      <c r="GE170" s="8"/>
      <c r="GF170" s="8"/>
      <c r="GG170" s="8"/>
      <c r="GH170" s="8"/>
      <c r="GI170" s="8"/>
      <c r="GJ170" s="8"/>
      <c r="GK170" s="8"/>
      <c r="GL170" s="8"/>
      <c r="GM170" s="8"/>
      <c r="GN170" s="8"/>
      <c r="GO170" s="8"/>
      <c r="GP170" s="8"/>
      <c r="GQ170" s="8"/>
      <c r="GR170" s="8"/>
      <c r="GS170" s="8"/>
      <c r="GT170" s="8"/>
      <c r="GU170" s="8"/>
      <c r="GV170" s="8"/>
      <c r="GW170" s="8"/>
      <c r="GX170" s="8"/>
      <c r="GY170" s="8"/>
      <c r="GZ170" s="8"/>
      <c r="HA170" s="8"/>
      <c r="HB170" s="8"/>
      <c r="HC170" s="8"/>
      <c r="HD170" s="8"/>
      <c r="HE170" s="8"/>
      <c r="HF170" s="8"/>
      <c r="HG170" s="8"/>
      <c r="HH170" s="8"/>
      <c r="HI170" s="8"/>
      <c r="HJ170" s="8"/>
      <c r="HK170" s="8"/>
      <c r="HL170" s="8"/>
      <c r="HM170" s="8"/>
      <c r="HN170" s="8"/>
      <c r="HO170" s="8"/>
      <c r="HP170" s="8"/>
      <c r="HQ170" s="8"/>
      <c r="HR170" s="8"/>
      <c r="HS170" s="8"/>
      <c r="HT170" s="8"/>
      <c r="HU170" s="8"/>
      <c r="HV170" s="8"/>
      <c r="HW170" s="8"/>
      <c r="HX170" s="8"/>
      <c r="HY170" s="8"/>
      <c r="HZ170" s="8"/>
      <c r="IA170" s="8"/>
      <c r="IB170" s="8"/>
      <c r="IC170" s="8"/>
      <c r="ID170" s="8"/>
      <c r="IE170" s="8"/>
      <c r="IF170" s="8"/>
      <c r="IG170" s="8"/>
      <c r="IH170" s="8"/>
      <c r="II170" s="8"/>
      <c r="IJ170" s="8"/>
      <c r="IK170" s="8"/>
      <c r="IL170" s="8"/>
      <c r="IM170" s="8"/>
      <c r="IN170" s="8"/>
      <c r="IO170" s="8"/>
      <c r="IP170" s="8"/>
    </row>
    <row r="171" spans="3:250" s="7" customFormat="1" x14ac:dyDescent="0.85">
      <c r="C171" s="87"/>
      <c r="F171" s="93"/>
      <c r="J171" s="44"/>
      <c r="K171" s="8"/>
      <c r="L171" s="9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FU171" s="8"/>
      <c r="FV171" s="8"/>
      <c r="FW171" s="8"/>
      <c r="FX171" s="8"/>
      <c r="FY171" s="8"/>
      <c r="FZ171" s="8"/>
      <c r="GA171" s="8"/>
      <c r="GB171" s="8"/>
      <c r="GC171" s="8"/>
      <c r="GD171" s="8"/>
      <c r="GE171" s="8"/>
      <c r="GF171" s="8"/>
      <c r="GG171" s="8"/>
      <c r="GH171" s="8"/>
      <c r="GI171" s="8"/>
      <c r="GJ171" s="8"/>
      <c r="GK171" s="8"/>
      <c r="GL171" s="8"/>
      <c r="GM171" s="8"/>
      <c r="GN171" s="8"/>
      <c r="GO171" s="8"/>
      <c r="GP171" s="8"/>
      <c r="GQ171" s="8"/>
      <c r="GR171" s="8"/>
      <c r="GS171" s="8"/>
      <c r="GT171" s="8"/>
      <c r="GU171" s="8"/>
      <c r="GV171" s="8"/>
      <c r="GW171" s="8"/>
      <c r="GX171" s="8"/>
      <c r="GY171" s="8"/>
      <c r="GZ171" s="8"/>
      <c r="HA171" s="8"/>
      <c r="HB171" s="8"/>
      <c r="HC171" s="8"/>
      <c r="HD171" s="8"/>
      <c r="HE171" s="8"/>
      <c r="HF171" s="8"/>
      <c r="HG171" s="8"/>
      <c r="HH171" s="8"/>
      <c r="HI171" s="8"/>
      <c r="HJ171" s="8"/>
      <c r="HK171" s="8"/>
      <c r="HL171" s="8"/>
      <c r="HM171" s="8"/>
      <c r="HN171" s="8"/>
      <c r="HO171" s="8"/>
      <c r="HP171" s="8"/>
      <c r="HQ171" s="8"/>
      <c r="HR171" s="8"/>
      <c r="HS171" s="8"/>
      <c r="HT171" s="8"/>
      <c r="HU171" s="8"/>
      <c r="HV171" s="8"/>
      <c r="HW171" s="8"/>
      <c r="HX171" s="8"/>
      <c r="HY171" s="8"/>
      <c r="HZ171" s="8"/>
      <c r="IA171" s="8"/>
      <c r="IB171" s="8"/>
      <c r="IC171" s="8"/>
      <c r="ID171" s="8"/>
      <c r="IE171" s="8"/>
      <c r="IF171" s="8"/>
      <c r="IG171" s="8"/>
      <c r="IH171" s="8"/>
      <c r="II171" s="8"/>
      <c r="IJ171" s="8"/>
      <c r="IK171" s="8"/>
      <c r="IL171" s="8"/>
      <c r="IM171" s="8"/>
      <c r="IN171" s="8"/>
      <c r="IO171" s="8"/>
      <c r="IP171" s="8"/>
    </row>
    <row r="172" spans="3:250" s="7" customFormat="1" x14ac:dyDescent="0.85">
      <c r="C172" s="87"/>
      <c r="F172" s="93"/>
      <c r="J172" s="44"/>
      <c r="K172" s="8"/>
      <c r="L172" s="9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FU172" s="8"/>
      <c r="FV172" s="8"/>
      <c r="FW172" s="8"/>
      <c r="FX172" s="8"/>
      <c r="FY172" s="8"/>
      <c r="FZ172" s="8"/>
      <c r="GA172" s="8"/>
      <c r="GB172" s="8"/>
      <c r="GC172" s="8"/>
      <c r="GD172" s="8"/>
      <c r="GE172" s="8"/>
      <c r="GF172" s="8"/>
      <c r="GG172" s="8"/>
      <c r="GH172" s="8"/>
      <c r="GI172" s="8"/>
      <c r="GJ172" s="8"/>
      <c r="GK172" s="8"/>
      <c r="GL172" s="8"/>
      <c r="GM172" s="8"/>
      <c r="GN172" s="8"/>
      <c r="GO172" s="8"/>
      <c r="GP172" s="8"/>
      <c r="GQ172" s="8"/>
      <c r="GR172" s="8"/>
      <c r="GS172" s="8"/>
      <c r="GT172" s="8"/>
      <c r="GU172" s="8"/>
      <c r="GV172" s="8"/>
      <c r="GW172" s="8"/>
      <c r="GX172" s="8"/>
      <c r="GY172" s="8"/>
      <c r="GZ172" s="8"/>
      <c r="HA172" s="8"/>
      <c r="HB172" s="8"/>
      <c r="HC172" s="8"/>
      <c r="HD172" s="8"/>
      <c r="HE172" s="8"/>
      <c r="HF172" s="8"/>
      <c r="HG172" s="8"/>
      <c r="HH172" s="8"/>
      <c r="HI172" s="8"/>
      <c r="HJ172" s="8"/>
      <c r="HK172" s="8"/>
      <c r="HL172" s="8"/>
      <c r="HM172" s="8"/>
      <c r="HN172" s="8"/>
      <c r="HO172" s="8"/>
      <c r="HP172" s="8"/>
      <c r="HQ172" s="8"/>
      <c r="HR172" s="8"/>
      <c r="HS172" s="8"/>
      <c r="HT172" s="8"/>
      <c r="HU172" s="8"/>
      <c r="HV172" s="8"/>
      <c r="HW172" s="8"/>
      <c r="HX172" s="8"/>
      <c r="HY172" s="8"/>
      <c r="HZ172" s="8"/>
      <c r="IA172" s="8"/>
      <c r="IB172" s="8"/>
      <c r="IC172" s="8"/>
      <c r="ID172" s="8"/>
      <c r="IE172" s="8"/>
      <c r="IF172" s="8"/>
      <c r="IG172" s="8"/>
      <c r="IH172" s="8"/>
      <c r="II172" s="8"/>
      <c r="IJ172" s="8"/>
      <c r="IK172" s="8"/>
      <c r="IL172" s="8"/>
      <c r="IM172" s="8"/>
      <c r="IN172" s="8"/>
      <c r="IO172" s="8"/>
      <c r="IP172" s="8"/>
    </row>
    <row r="173" spans="3:250" s="7" customFormat="1" x14ac:dyDescent="0.85">
      <c r="C173" s="87"/>
      <c r="F173" s="93"/>
      <c r="J173" s="44"/>
      <c r="K173" s="8"/>
      <c r="L173" s="9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FU173" s="8"/>
      <c r="FV173" s="8"/>
      <c r="FW173" s="8"/>
      <c r="FX173" s="8"/>
      <c r="FY173" s="8"/>
      <c r="FZ173" s="8"/>
      <c r="GA173" s="8"/>
      <c r="GB173" s="8"/>
      <c r="GC173" s="8"/>
      <c r="GD173" s="8"/>
      <c r="GE173" s="8"/>
      <c r="GF173" s="8"/>
      <c r="GG173" s="8"/>
      <c r="GH173" s="8"/>
      <c r="GI173" s="8"/>
      <c r="GJ173" s="8"/>
      <c r="GK173" s="8"/>
      <c r="GL173" s="8"/>
      <c r="GM173" s="8"/>
      <c r="GN173" s="8"/>
      <c r="GO173" s="8"/>
      <c r="GP173" s="8"/>
      <c r="GQ173" s="8"/>
      <c r="GR173" s="8"/>
      <c r="GS173" s="8"/>
      <c r="GT173" s="8"/>
      <c r="GU173" s="8"/>
      <c r="GV173" s="8"/>
      <c r="GW173" s="8"/>
      <c r="GX173" s="8"/>
      <c r="GY173" s="8"/>
      <c r="GZ173" s="8"/>
      <c r="HA173" s="8"/>
      <c r="HB173" s="8"/>
      <c r="HC173" s="8"/>
      <c r="HD173" s="8"/>
      <c r="HE173" s="8"/>
      <c r="HF173" s="8"/>
      <c r="HG173" s="8"/>
      <c r="HH173" s="8"/>
      <c r="HI173" s="8"/>
      <c r="HJ173" s="8"/>
      <c r="HK173" s="8"/>
      <c r="HL173" s="8"/>
      <c r="HM173" s="8"/>
      <c r="HN173" s="8"/>
      <c r="HO173" s="8"/>
      <c r="HP173" s="8"/>
      <c r="HQ173" s="8"/>
      <c r="HR173" s="8"/>
      <c r="HS173" s="8"/>
      <c r="HT173" s="8"/>
      <c r="HU173" s="8"/>
      <c r="HV173" s="8"/>
      <c r="HW173" s="8"/>
      <c r="HX173" s="8"/>
      <c r="HY173" s="8"/>
      <c r="HZ173" s="8"/>
      <c r="IA173" s="8"/>
      <c r="IB173" s="8"/>
      <c r="IC173" s="8"/>
      <c r="ID173" s="8"/>
      <c r="IE173" s="8"/>
      <c r="IF173" s="8"/>
      <c r="IG173" s="8"/>
      <c r="IH173" s="8"/>
      <c r="II173" s="8"/>
      <c r="IJ173" s="8"/>
      <c r="IK173" s="8"/>
      <c r="IL173" s="8"/>
      <c r="IM173" s="8"/>
      <c r="IN173" s="8"/>
      <c r="IO173" s="8"/>
      <c r="IP173" s="8"/>
    </row>
    <row r="174" spans="3:250" s="7" customFormat="1" x14ac:dyDescent="0.85">
      <c r="C174" s="87"/>
      <c r="F174" s="93"/>
      <c r="J174" s="44"/>
      <c r="K174" s="8"/>
      <c r="L174" s="9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FU174" s="8"/>
      <c r="FV174" s="8"/>
      <c r="FW174" s="8"/>
      <c r="FX174" s="8"/>
      <c r="FY174" s="8"/>
      <c r="FZ174" s="8"/>
      <c r="GA174" s="8"/>
      <c r="GB174" s="8"/>
      <c r="GC174" s="8"/>
      <c r="GD174" s="8"/>
      <c r="GE174" s="8"/>
      <c r="GF174" s="8"/>
      <c r="GG174" s="8"/>
      <c r="GH174" s="8"/>
      <c r="GI174" s="8"/>
      <c r="GJ174" s="8"/>
      <c r="GK174" s="8"/>
      <c r="GL174" s="8"/>
      <c r="GM174" s="8"/>
      <c r="GN174" s="8"/>
      <c r="GO174" s="8"/>
      <c r="GP174" s="8"/>
      <c r="GQ174" s="8"/>
      <c r="GR174" s="8"/>
      <c r="GS174" s="8"/>
      <c r="GT174" s="8"/>
      <c r="GU174" s="8"/>
      <c r="GV174" s="8"/>
      <c r="GW174" s="8"/>
      <c r="GX174" s="8"/>
      <c r="GY174" s="8"/>
      <c r="GZ174" s="8"/>
      <c r="HA174" s="8"/>
      <c r="HB174" s="8"/>
      <c r="HC174" s="8"/>
      <c r="HD174" s="8"/>
      <c r="HE174" s="8"/>
      <c r="HF174" s="8"/>
      <c r="HG174" s="8"/>
      <c r="HH174" s="8"/>
      <c r="HI174" s="8"/>
      <c r="HJ174" s="8"/>
      <c r="HK174" s="8"/>
      <c r="HL174" s="8"/>
      <c r="HM174" s="8"/>
      <c r="HN174" s="8"/>
      <c r="HO174" s="8"/>
      <c r="HP174" s="8"/>
      <c r="HQ174" s="8"/>
      <c r="HR174" s="8"/>
      <c r="HS174" s="8"/>
      <c r="HT174" s="8"/>
      <c r="HU174" s="8"/>
      <c r="HV174" s="8"/>
      <c r="HW174" s="8"/>
      <c r="HX174" s="8"/>
      <c r="HY174" s="8"/>
      <c r="HZ174" s="8"/>
      <c r="IA174" s="8"/>
      <c r="IB174" s="8"/>
      <c r="IC174" s="8"/>
      <c r="ID174" s="8"/>
      <c r="IE174" s="8"/>
      <c r="IF174" s="8"/>
      <c r="IG174" s="8"/>
      <c r="IH174" s="8"/>
      <c r="II174" s="8"/>
      <c r="IJ174" s="8"/>
      <c r="IK174" s="8"/>
      <c r="IL174" s="8"/>
      <c r="IM174" s="8"/>
      <c r="IN174" s="8"/>
      <c r="IO174" s="8"/>
      <c r="IP174" s="8"/>
    </row>
    <row r="175" spans="3:250" s="7" customFormat="1" x14ac:dyDescent="0.85">
      <c r="C175" s="87"/>
      <c r="E175" s="8"/>
      <c r="F175" s="93"/>
      <c r="J175" s="44"/>
      <c r="K175" s="8"/>
      <c r="L175" s="9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FU175" s="8"/>
      <c r="FV175" s="8"/>
      <c r="FW175" s="8"/>
      <c r="FX175" s="8"/>
      <c r="FY175" s="8"/>
      <c r="FZ175" s="8"/>
      <c r="GA175" s="8"/>
      <c r="GB175" s="8"/>
      <c r="GC175" s="8"/>
      <c r="GD175" s="8"/>
      <c r="GE175" s="8"/>
      <c r="GF175" s="8"/>
      <c r="GG175" s="8"/>
      <c r="GH175" s="8"/>
      <c r="GI175" s="8"/>
      <c r="GJ175" s="8"/>
      <c r="GK175" s="8"/>
      <c r="GL175" s="8"/>
      <c r="GM175" s="8"/>
      <c r="GN175" s="8"/>
      <c r="GO175" s="8"/>
      <c r="GP175" s="8"/>
      <c r="GQ175" s="8"/>
      <c r="GR175" s="8"/>
      <c r="GS175" s="8"/>
      <c r="GT175" s="8"/>
      <c r="GU175" s="8"/>
      <c r="GV175" s="8"/>
      <c r="GW175" s="8"/>
      <c r="GX175" s="8"/>
      <c r="GY175" s="8"/>
      <c r="GZ175" s="8"/>
      <c r="HA175" s="8"/>
      <c r="HB175" s="8"/>
      <c r="HC175" s="8"/>
      <c r="HD175" s="8"/>
      <c r="HE175" s="8"/>
      <c r="HF175" s="8"/>
      <c r="HG175" s="8"/>
      <c r="HH175" s="8"/>
      <c r="HI175" s="8"/>
      <c r="HJ175" s="8"/>
      <c r="HK175" s="8"/>
      <c r="HL175" s="8"/>
      <c r="HM175" s="8"/>
      <c r="HN175" s="8"/>
      <c r="HO175" s="8"/>
      <c r="HP175" s="8"/>
      <c r="HQ175" s="8"/>
      <c r="HR175" s="8"/>
      <c r="HS175" s="8"/>
      <c r="HT175" s="8"/>
      <c r="HU175" s="8"/>
      <c r="HV175" s="8"/>
      <c r="HW175" s="8"/>
      <c r="HX175" s="8"/>
      <c r="HY175" s="8"/>
      <c r="HZ175" s="8"/>
      <c r="IA175" s="8"/>
      <c r="IB175" s="8"/>
      <c r="IC175" s="8"/>
      <c r="ID175" s="8"/>
      <c r="IE175" s="8"/>
      <c r="IF175" s="8"/>
      <c r="IG175" s="8"/>
      <c r="IH175" s="8"/>
      <c r="II175" s="8"/>
      <c r="IJ175" s="8"/>
      <c r="IK175" s="8"/>
      <c r="IL175" s="8"/>
      <c r="IM175" s="8"/>
      <c r="IN175" s="8"/>
      <c r="IO175" s="8"/>
      <c r="IP175" s="8"/>
    </row>
    <row r="176" spans="3:250" x14ac:dyDescent="0.85">
      <c r="J176" s="100"/>
    </row>
    <row r="177" spans="1:251" x14ac:dyDescent="0.85">
      <c r="J177" s="100"/>
    </row>
    <row r="178" spans="1:251" x14ac:dyDescent="0.85">
      <c r="J178" s="100"/>
    </row>
    <row r="179" spans="1:251" x14ac:dyDescent="0.85">
      <c r="J179" s="100"/>
    </row>
    <row r="180" spans="1:251" s="7" customFormat="1" x14ac:dyDescent="0.85">
      <c r="A180" s="8"/>
      <c r="B180" s="8"/>
      <c r="C180" s="98"/>
      <c r="D180" s="8"/>
      <c r="E180" s="8"/>
      <c r="F180" s="99"/>
      <c r="G180" s="8"/>
      <c r="H180" s="8"/>
      <c r="I180" s="8"/>
      <c r="J180" s="100"/>
      <c r="K180" s="8"/>
      <c r="L180" s="9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FU180" s="8"/>
      <c r="FV180" s="8"/>
      <c r="FW180" s="8"/>
      <c r="FX180" s="8"/>
      <c r="FY180" s="8"/>
      <c r="FZ180" s="8"/>
      <c r="GA180" s="8"/>
      <c r="GB180" s="8"/>
      <c r="GC180" s="8"/>
      <c r="GD180" s="8"/>
      <c r="GE180" s="8"/>
      <c r="GF180" s="8"/>
      <c r="GG180" s="8"/>
      <c r="GH180" s="8"/>
      <c r="GI180" s="8"/>
      <c r="GJ180" s="8"/>
      <c r="GK180" s="8"/>
      <c r="GL180" s="8"/>
      <c r="GM180" s="8"/>
      <c r="GN180" s="8"/>
      <c r="GO180" s="8"/>
      <c r="GP180" s="8"/>
      <c r="GQ180" s="8"/>
      <c r="GR180" s="8"/>
      <c r="GS180" s="8"/>
      <c r="GT180" s="8"/>
      <c r="GU180" s="8"/>
      <c r="GV180" s="8"/>
      <c r="GW180" s="8"/>
      <c r="GX180" s="8"/>
      <c r="GY180" s="8"/>
      <c r="GZ180" s="8"/>
      <c r="HA180" s="8"/>
      <c r="HB180" s="8"/>
      <c r="HC180" s="8"/>
      <c r="HD180" s="8"/>
      <c r="HE180" s="8"/>
      <c r="HF180" s="8"/>
      <c r="HG180" s="8"/>
      <c r="HH180" s="8"/>
      <c r="HI180" s="8"/>
      <c r="HJ180" s="8"/>
      <c r="HK180" s="8"/>
      <c r="HL180" s="8"/>
      <c r="HM180" s="8"/>
      <c r="HN180" s="8"/>
      <c r="HO180" s="8"/>
      <c r="HP180" s="8"/>
      <c r="HQ180" s="8"/>
      <c r="HR180" s="8"/>
      <c r="HS180" s="8"/>
      <c r="HT180" s="8"/>
      <c r="HU180" s="8"/>
      <c r="HV180" s="8"/>
      <c r="HW180" s="8"/>
      <c r="HX180" s="8"/>
      <c r="HY180" s="8"/>
      <c r="HZ180" s="8"/>
      <c r="IA180" s="8"/>
      <c r="IB180" s="8"/>
      <c r="IC180" s="8"/>
      <c r="ID180" s="8"/>
      <c r="IE180" s="8"/>
      <c r="IF180" s="8"/>
      <c r="IG180" s="8"/>
      <c r="IH180" s="8"/>
      <c r="II180" s="8"/>
      <c r="IJ180" s="8"/>
      <c r="IK180" s="8"/>
      <c r="IL180" s="8"/>
      <c r="IM180" s="8"/>
      <c r="IN180" s="8"/>
      <c r="IO180" s="8"/>
      <c r="IP180" s="8"/>
      <c r="IQ180" s="8"/>
    </row>
    <row r="181" spans="1:251" s="7" customFormat="1" x14ac:dyDescent="0.85">
      <c r="A181" s="8"/>
      <c r="B181" s="8"/>
      <c r="C181" s="98"/>
      <c r="D181" s="8"/>
      <c r="E181" s="8"/>
      <c r="F181" s="99"/>
      <c r="G181" s="8"/>
      <c r="H181" s="8"/>
      <c r="I181" s="8"/>
      <c r="J181" s="100"/>
      <c r="K181" s="8"/>
      <c r="L181" s="9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FU181" s="8"/>
      <c r="FV181" s="8"/>
      <c r="FW181" s="8"/>
      <c r="FX181" s="8"/>
      <c r="FY181" s="8"/>
      <c r="FZ181" s="8"/>
      <c r="GA181" s="8"/>
      <c r="GB181" s="8"/>
      <c r="GC181" s="8"/>
      <c r="GD181" s="8"/>
      <c r="GE181" s="8"/>
      <c r="GF181" s="8"/>
      <c r="GG181" s="8"/>
      <c r="GH181" s="8"/>
      <c r="GI181" s="8"/>
      <c r="GJ181" s="8"/>
      <c r="GK181" s="8"/>
      <c r="GL181" s="8"/>
      <c r="GM181" s="8"/>
      <c r="GN181" s="8"/>
      <c r="GO181" s="8"/>
      <c r="GP181" s="8"/>
      <c r="GQ181" s="8"/>
      <c r="GR181" s="8"/>
      <c r="GS181" s="8"/>
      <c r="GT181" s="8"/>
      <c r="GU181" s="8"/>
      <c r="GV181" s="8"/>
      <c r="GW181" s="8"/>
      <c r="GX181" s="8"/>
      <c r="GY181" s="8"/>
      <c r="GZ181" s="8"/>
      <c r="HA181" s="8"/>
      <c r="HB181" s="8"/>
      <c r="HC181" s="8"/>
      <c r="HD181" s="8"/>
      <c r="HE181" s="8"/>
      <c r="HF181" s="8"/>
      <c r="HG181" s="8"/>
      <c r="HH181" s="8"/>
      <c r="HI181" s="8"/>
      <c r="HJ181" s="8"/>
      <c r="HK181" s="8"/>
      <c r="HL181" s="8"/>
      <c r="HM181" s="8"/>
      <c r="HN181" s="8"/>
      <c r="HO181" s="8"/>
      <c r="HP181" s="8"/>
      <c r="HQ181" s="8"/>
      <c r="HR181" s="8"/>
      <c r="HS181" s="8"/>
      <c r="HT181" s="8"/>
      <c r="HU181" s="8"/>
      <c r="HV181" s="8"/>
      <c r="HW181" s="8"/>
      <c r="HX181" s="8"/>
      <c r="HY181" s="8"/>
      <c r="HZ181" s="8"/>
      <c r="IA181" s="8"/>
      <c r="IB181" s="8"/>
      <c r="IC181" s="8"/>
      <c r="ID181" s="8"/>
      <c r="IE181" s="8"/>
      <c r="IF181" s="8"/>
      <c r="IG181" s="8"/>
      <c r="IH181" s="8"/>
      <c r="II181" s="8"/>
      <c r="IJ181" s="8"/>
      <c r="IK181" s="8"/>
      <c r="IL181" s="8"/>
      <c r="IM181" s="8"/>
      <c r="IN181" s="8"/>
      <c r="IO181" s="8"/>
      <c r="IP181" s="8"/>
      <c r="IQ181" s="8"/>
    </row>
    <row r="182" spans="1:251" s="7" customFormat="1" x14ac:dyDescent="0.85">
      <c r="A182" s="8"/>
      <c r="B182" s="8"/>
      <c r="C182" s="98"/>
      <c r="D182" s="8"/>
      <c r="E182" s="8"/>
      <c r="F182" s="99"/>
      <c r="G182" s="8"/>
      <c r="H182" s="8"/>
      <c r="I182" s="8"/>
      <c r="J182" s="100"/>
      <c r="K182" s="8"/>
      <c r="L182" s="9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FU182" s="8"/>
      <c r="FV182" s="8"/>
      <c r="FW182" s="8"/>
      <c r="FX182" s="8"/>
      <c r="FY182" s="8"/>
      <c r="FZ182" s="8"/>
      <c r="GA182" s="8"/>
      <c r="GB182" s="8"/>
      <c r="GC182" s="8"/>
      <c r="GD182" s="8"/>
      <c r="GE182" s="8"/>
      <c r="GF182" s="8"/>
      <c r="GG182" s="8"/>
      <c r="GH182" s="8"/>
      <c r="GI182" s="8"/>
      <c r="GJ182" s="8"/>
      <c r="GK182" s="8"/>
      <c r="GL182" s="8"/>
      <c r="GM182" s="8"/>
      <c r="GN182" s="8"/>
      <c r="GO182" s="8"/>
      <c r="GP182" s="8"/>
      <c r="GQ182" s="8"/>
      <c r="GR182" s="8"/>
      <c r="GS182" s="8"/>
      <c r="GT182" s="8"/>
      <c r="GU182" s="8"/>
      <c r="GV182" s="8"/>
      <c r="GW182" s="8"/>
      <c r="GX182" s="8"/>
      <c r="GY182" s="8"/>
      <c r="GZ182" s="8"/>
      <c r="HA182" s="8"/>
      <c r="HB182" s="8"/>
      <c r="HC182" s="8"/>
      <c r="HD182" s="8"/>
      <c r="HE182" s="8"/>
      <c r="HF182" s="8"/>
      <c r="HG182" s="8"/>
      <c r="HH182" s="8"/>
      <c r="HI182" s="8"/>
      <c r="HJ182" s="8"/>
      <c r="HK182" s="8"/>
      <c r="HL182" s="8"/>
      <c r="HM182" s="8"/>
      <c r="HN182" s="8"/>
      <c r="HO182" s="8"/>
      <c r="HP182" s="8"/>
      <c r="HQ182" s="8"/>
      <c r="HR182" s="8"/>
      <c r="HS182" s="8"/>
      <c r="HT182" s="8"/>
      <c r="HU182" s="8"/>
      <c r="HV182" s="8"/>
      <c r="HW182" s="8"/>
      <c r="HX182" s="8"/>
      <c r="HY182" s="8"/>
      <c r="HZ182" s="8"/>
      <c r="IA182" s="8"/>
      <c r="IB182" s="8"/>
      <c r="IC182" s="8"/>
      <c r="ID182" s="8"/>
      <c r="IE182" s="8"/>
      <c r="IF182" s="8"/>
      <c r="IG182" s="8"/>
      <c r="IH182" s="8"/>
      <c r="II182" s="8"/>
      <c r="IJ182" s="8"/>
      <c r="IK182" s="8"/>
      <c r="IL182" s="8"/>
      <c r="IM182" s="8"/>
      <c r="IN182" s="8"/>
      <c r="IO182" s="8"/>
      <c r="IP182" s="8"/>
      <c r="IQ182" s="8"/>
    </row>
    <row r="183" spans="1:251" s="7" customFormat="1" x14ac:dyDescent="0.85">
      <c r="A183" s="8"/>
      <c r="B183" s="8"/>
      <c r="C183" s="98"/>
      <c r="D183" s="8"/>
      <c r="E183" s="8"/>
      <c r="F183" s="99"/>
      <c r="G183" s="8"/>
      <c r="H183" s="8"/>
      <c r="I183" s="8"/>
      <c r="J183" s="100"/>
      <c r="K183" s="8"/>
      <c r="L183" s="9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FU183" s="8"/>
      <c r="FV183" s="8"/>
      <c r="FW183" s="8"/>
      <c r="FX183" s="8"/>
      <c r="FY183" s="8"/>
      <c r="FZ183" s="8"/>
      <c r="GA183" s="8"/>
      <c r="GB183" s="8"/>
      <c r="GC183" s="8"/>
      <c r="GD183" s="8"/>
      <c r="GE183" s="8"/>
      <c r="GF183" s="8"/>
      <c r="GG183" s="8"/>
      <c r="GH183" s="8"/>
      <c r="GI183" s="8"/>
      <c r="GJ183" s="8"/>
      <c r="GK183" s="8"/>
      <c r="GL183" s="8"/>
      <c r="GM183" s="8"/>
      <c r="GN183" s="8"/>
      <c r="GO183" s="8"/>
      <c r="GP183" s="8"/>
      <c r="GQ183" s="8"/>
      <c r="GR183" s="8"/>
      <c r="GS183" s="8"/>
      <c r="GT183" s="8"/>
      <c r="GU183" s="8"/>
      <c r="GV183" s="8"/>
      <c r="GW183" s="8"/>
      <c r="GX183" s="8"/>
      <c r="GY183" s="8"/>
      <c r="GZ183" s="8"/>
      <c r="HA183" s="8"/>
      <c r="HB183" s="8"/>
      <c r="HC183" s="8"/>
      <c r="HD183" s="8"/>
      <c r="HE183" s="8"/>
      <c r="HF183" s="8"/>
      <c r="HG183" s="8"/>
      <c r="HH183" s="8"/>
      <c r="HI183" s="8"/>
      <c r="HJ183" s="8"/>
      <c r="HK183" s="8"/>
      <c r="HL183" s="8"/>
      <c r="HM183" s="8"/>
      <c r="HN183" s="8"/>
      <c r="HO183" s="8"/>
      <c r="HP183" s="8"/>
      <c r="HQ183" s="8"/>
      <c r="HR183" s="8"/>
      <c r="HS183" s="8"/>
      <c r="HT183" s="8"/>
      <c r="HU183" s="8"/>
      <c r="HV183" s="8"/>
      <c r="HW183" s="8"/>
      <c r="HX183" s="8"/>
      <c r="HY183" s="8"/>
      <c r="HZ183" s="8"/>
      <c r="IA183" s="8"/>
      <c r="IB183" s="8"/>
      <c r="IC183" s="8"/>
      <c r="ID183" s="8"/>
      <c r="IE183" s="8"/>
      <c r="IF183" s="8"/>
      <c r="IG183" s="8"/>
      <c r="IH183" s="8"/>
      <c r="II183" s="8"/>
      <c r="IJ183" s="8"/>
      <c r="IK183" s="8"/>
      <c r="IL183" s="8"/>
      <c r="IM183" s="8"/>
      <c r="IN183" s="8"/>
      <c r="IO183" s="8"/>
      <c r="IP183" s="8"/>
      <c r="IQ183" s="8"/>
    </row>
    <row r="184" spans="1:251" s="7" customFormat="1" x14ac:dyDescent="0.85">
      <c r="A184" s="8"/>
      <c r="B184" s="8"/>
      <c r="C184" s="98"/>
      <c r="D184" s="8"/>
      <c r="E184" s="8"/>
      <c r="F184" s="99"/>
      <c r="G184" s="8"/>
      <c r="H184" s="8"/>
      <c r="I184" s="8"/>
      <c r="J184" s="100"/>
      <c r="K184" s="8"/>
      <c r="L184" s="9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FU184" s="8"/>
      <c r="FV184" s="8"/>
      <c r="FW184" s="8"/>
      <c r="FX184" s="8"/>
      <c r="FY184" s="8"/>
      <c r="FZ184" s="8"/>
      <c r="GA184" s="8"/>
      <c r="GB184" s="8"/>
      <c r="GC184" s="8"/>
      <c r="GD184" s="8"/>
      <c r="GE184" s="8"/>
      <c r="GF184" s="8"/>
      <c r="GG184" s="8"/>
      <c r="GH184" s="8"/>
      <c r="GI184" s="8"/>
      <c r="GJ184" s="8"/>
      <c r="GK184" s="8"/>
      <c r="GL184" s="8"/>
      <c r="GM184" s="8"/>
      <c r="GN184" s="8"/>
      <c r="GO184" s="8"/>
      <c r="GP184" s="8"/>
      <c r="GQ184" s="8"/>
      <c r="GR184" s="8"/>
      <c r="GS184" s="8"/>
      <c r="GT184" s="8"/>
      <c r="GU184" s="8"/>
      <c r="GV184" s="8"/>
      <c r="GW184" s="8"/>
      <c r="GX184" s="8"/>
      <c r="GY184" s="8"/>
      <c r="GZ184" s="8"/>
      <c r="HA184" s="8"/>
      <c r="HB184" s="8"/>
      <c r="HC184" s="8"/>
      <c r="HD184" s="8"/>
      <c r="HE184" s="8"/>
      <c r="HF184" s="8"/>
      <c r="HG184" s="8"/>
      <c r="HH184" s="8"/>
      <c r="HI184" s="8"/>
      <c r="HJ184" s="8"/>
      <c r="HK184" s="8"/>
      <c r="HL184" s="8"/>
      <c r="HM184" s="8"/>
      <c r="HN184" s="8"/>
      <c r="HO184" s="8"/>
      <c r="HP184" s="8"/>
      <c r="HQ184" s="8"/>
      <c r="HR184" s="8"/>
      <c r="HS184" s="8"/>
      <c r="HT184" s="8"/>
      <c r="HU184" s="8"/>
      <c r="HV184" s="8"/>
      <c r="HW184" s="8"/>
      <c r="HX184" s="8"/>
      <c r="HY184" s="8"/>
      <c r="HZ184" s="8"/>
      <c r="IA184" s="8"/>
      <c r="IB184" s="8"/>
      <c r="IC184" s="8"/>
      <c r="ID184" s="8"/>
      <c r="IE184" s="8"/>
      <c r="IF184" s="8"/>
      <c r="IG184" s="8"/>
      <c r="IH184" s="8"/>
      <c r="II184" s="8"/>
      <c r="IJ184" s="8"/>
      <c r="IK184" s="8"/>
      <c r="IL184" s="8"/>
      <c r="IM184" s="8"/>
      <c r="IN184" s="8"/>
      <c r="IO184" s="8"/>
      <c r="IP184" s="8"/>
      <c r="IQ184" s="8"/>
    </row>
    <row r="185" spans="1:251" s="7" customFormat="1" x14ac:dyDescent="0.85">
      <c r="A185" s="8"/>
      <c r="B185" s="8"/>
      <c r="C185" s="98"/>
      <c r="D185" s="8"/>
      <c r="E185" s="8"/>
      <c r="F185" s="99"/>
      <c r="G185" s="8"/>
      <c r="H185" s="8"/>
      <c r="I185" s="8"/>
      <c r="J185" s="100"/>
      <c r="K185" s="8"/>
      <c r="L185" s="9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FU185" s="8"/>
      <c r="FV185" s="8"/>
      <c r="FW185" s="8"/>
      <c r="FX185" s="8"/>
      <c r="FY185" s="8"/>
      <c r="FZ185" s="8"/>
      <c r="GA185" s="8"/>
      <c r="GB185" s="8"/>
      <c r="GC185" s="8"/>
      <c r="GD185" s="8"/>
      <c r="GE185" s="8"/>
      <c r="GF185" s="8"/>
      <c r="GG185" s="8"/>
      <c r="GH185" s="8"/>
      <c r="GI185" s="8"/>
      <c r="GJ185" s="8"/>
      <c r="GK185" s="8"/>
      <c r="GL185" s="8"/>
      <c r="GM185" s="8"/>
      <c r="GN185" s="8"/>
      <c r="GO185" s="8"/>
      <c r="GP185" s="8"/>
      <c r="GQ185" s="8"/>
      <c r="GR185" s="8"/>
      <c r="GS185" s="8"/>
      <c r="GT185" s="8"/>
      <c r="GU185" s="8"/>
      <c r="GV185" s="8"/>
      <c r="GW185" s="8"/>
      <c r="GX185" s="8"/>
      <c r="GY185" s="8"/>
      <c r="GZ185" s="8"/>
      <c r="HA185" s="8"/>
      <c r="HB185" s="8"/>
      <c r="HC185" s="8"/>
      <c r="HD185" s="8"/>
      <c r="HE185" s="8"/>
      <c r="HF185" s="8"/>
      <c r="HG185" s="8"/>
      <c r="HH185" s="8"/>
      <c r="HI185" s="8"/>
      <c r="HJ185" s="8"/>
      <c r="HK185" s="8"/>
      <c r="HL185" s="8"/>
      <c r="HM185" s="8"/>
      <c r="HN185" s="8"/>
      <c r="HO185" s="8"/>
      <c r="HP185" s="8"/>
      <c r="HQ185" s="8"/>
      <c r="HR185" s="8"/>
      <c r="HS185" s="8"/>
      <c r="HT185" s="8"/>
      <c r="HU185" s="8"/>
      <c r="HV185" s="8"/>
      <c r="HW185" s="8"/>
      <c r="HX185" s="8"/>
      <c r="HY185" s="8"/>
      <c r="HZ185" s="8"/>
      <c r="IA185" s="8"/>
      <c r="IB185" s="8"/>
      <c r="IC185" s="8"/>
      <c r="ID185" s="8"/>
      <c r="IE185" s="8"/>
      <c r="IF185" s="8"/>
      <c r="IG185" s="8"/>
      <c r="IH185" s="8"/>
      <c r="II185" s="8"/>
      <c r="IJ185" s="8"/>
      <c r="IK185" s="8"/>
      <c r="IL185" s="8"/>
      <c r="IM185" s="8"/>
      <c r="IN185" s="8"/>
      <c r="IO185" s="8"/>
      <c r="IP185" s="8"/>
      <c r="IQ185" s="8"/>
    </row>
    <row r="186" spans="1:251" s="7" customFormat="1" x14ac:dyDescent="0.85">
      <c r="A186" s="8"/>
      <c r="B186" s="8"/>
      <c r="C186" s="98"/>
      <c r="D186" s="8"/>
      <c r="E186" s="8"/>
      <c r="F186" s="99"/>
      <c r="G186" s="8"/>
      <c r="H186" s="8"/>
      <c r="I186" s="8"/>
      <c r="J186" s="100"/>
      <c r="K186" s="8"/>
      <c r="L186" s="9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FU186" s="8"/>
      <c r="FV186" s="8"/>
      <c r="FW186" s="8"/>
      <c r="FX186" s="8"/>
      <c r="FY186" s="8"/>
      <c r="FZ186" s="8"/>
      <c r="GA186" s="8"/>
      <c r="GB186" s="8"/>
      <c r="GC186" s="8"/>
      <c r="GD186" s="8"/>
      <c r="GE186" s="8"/>
      <c r="GF186" s="8"/>
      <c r="GG186" s="8"/>
      <c r="GH186" s="8"/>
      <c r="GI186" s="8"/>
      <c r="GJ186" s="8"/>
      <c r="GK186" s="8"/>
      <c r="GL186" s="8"/>
      <c r="GM186" s="8"/>
      <c r="GN186" s="8"/>
      <c r="GO186" s="8"/>
      <c r="GP186" s="8"/>
      <c r="GQ186" s="8"/>
      <c r="GR186" s="8"/>
      <c r="GS186" s="8"/>
      <c r="GT186" s="8"/>
      <c r="GU186" s="8"/>
      <c r="GV186" s="8"/>
      <c r="GW186" s="8"/>
      <c r="GX186" s="8"/>
      <c r="GY186" s="8"/>
      <c r="GZ186" s="8"/>
      <c r="HA186" s="8"/>
      <c r="HB186" s="8"/>
      <c r="HC186" s="8"/>
      <c r="HD186" s="8"/>
      <c r="HE186" s="8"/>
      <c r="HF186" s="8"/>
      <c r="HG186" s="8"/>
      <c r="HH186" s="8"/>
      <c r="HI186" s="8"/>
      <c r="HJ186" s="8"/>
      <c r="HK186" s="8"/>
      <c r="HL186" s="8"/>
      <c r="HM186" s="8"/>
      <c r="HN186" s="8"/>
      <c r="HO186" s="8"/>
      <c r="HP186" s="8"/>
      <c r="HQ186" s="8"/>
      <c r="HR186" s="8"/>
      <c r="HS186" s="8"/>
      <c r="HT186" s="8"/>
      <c r="HU186" s="8"/>
      <c r="HV186" s="8"/>
      <c r="HW186" s="8"/>
      <c r="HX186" s="8"/>
      <c r="HY186" s="8"/>
      <c r="HZ186" s="8"/>
      <c r="IA186" s="8"/>
      <c r="IB186" s="8"/>
      <c r="IC186" s="8"/>
      <c r="ID186" s="8"/>
      <c r="IE186" s="8"/>
      <c r="IF186" s="8"/>
      <c r="IG186" s="8"/>
      <c r="IH186" s="8"/>
      <c r="II186" s="8"/>
      <c r="IJ186" s="8"/>
      <c r="IK186" s="8"/>
      <c r="IL186" s="8"/>
      <c r="IM186" s="8"/>
      <c r="IN186" s="8"/>
      <c r="IO186" s="8"/>
      <c r="IP186" s="8"/>
      <c r="IQ186" s="8"/>
    </row>
    <row r="187" spans="1:251" s="7" customFormat="1" x14ac:dyDescent="0.85">
      <c r="A187" s="8"/>
      <c r="B187" s="8"/>
      <c r="C187" s="98"/>
      <c r="D187" s="8"/>
      <c r="E187" s="8"/>
      <c r="F187" s="99"/>
      <c r="G187" s="8"/>
      <c r="H187" s="8"/>
      <c r="I187" s="8"/>
      <c r="J187" s="100"/>
      <c r="K187" s="8"/>
      <c r="L187" s="9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FU187" s="8"/>
      <c r="FV187" s="8"/>
      <c r="FW187" s="8"/>
      <c r="FX187" s="8"/>
      <c r="FY187" s="8"/>
      <c r="FZ187" s="8"/>
      <c r="GA187" s="8"/>
      <c r="GB187" s="8"/>
      <c r="GC187" s="8"/>
      <c r="GD187" s="8"/>
      <c r="GE187" s="8"/>
      <c r="GF187" s="8"/>
      <c r="GG187" s="8"/>
      <c r="GH187" s="8"/>
      <c r="GI187" s="8"/>
      <c r="GJ187" s="8"/>
      <c r="GK187" s="8"/>
      <c r="GL187" s="8"/>
      <c r="GM187" s="8"/>
      <c r="GN187" s="8"/>
      <c r="GO187" s="8"/>
      <c r="GP187" s="8"/>
      <c r="GQ187" s="8"/>
      <c r="GR187" s="8"/>
      <c r="GS187" s="8"/>
      <c r="GT187" s="8"/>
      <c r="GU187" s="8"/>
      <c r="GV187" s="8"/>
      <c r="GW187" s="8"/>
      <c r="GX187" s="8"/>
      <c r="GY187" s="8"/>
      <c r="GZ187" s="8"/>
      <c r="HA187" s="8"/>
      <c r="HB187" s="8"/>
      <c r="HC187" s="8"/>
      <c r="HD187" s="8"/>
      <c r="HE187" s="8"/>
      <c r="HF187" s="8"/>
      <c r="HG187" s="8"/>
      <c r="HH187" s="8"/>
      <c r="HI187" s="8"/>
      <c r="HJ187" s="8"/>
      <c r="HK187" s="8"/>
      <c r="HL187" s="8"/>
      <c r="HM187" s="8"/>
      <c r="HN187" s="8"/>
      <c r="HO187" s="8"/>
      <c r="HP187" s="8"/>
      <c r="HQ187" s="8"/>
      <c r="HR187" s="8"/>
      <c r="HS187" s="8"/>
      <c r="HT187" s="8"/>
      <c r="HU187" s="8"/>
      <c r="HV187" s="8"/>
      <c r="HW187" s="8"/>
      <c r="HX187" s="8"/>
      <c r="HY187" s="8"/>
      <c r="HZ187" s="8"/>
      <c r="IA187" s="8"/>
      <c r="IB187" s="8"/>
      <c r="IC187" s="8"/>
      <c r="ID187" s="8"/>
      <c r="IE187" s="8"/>
      <c r="IF187" s="8"/>
      <c r="IG187" s="8"/>
      <c r="IH187" s="8"/>
      <c r="II187" s="8"/>
      <c r="IJ187" s="8"/>
      <c r="IK187" s="8"/>
      <c r="IL187" s="8"/>
      <c r="IM187" s="8"/>
      <c r="IN187" s="8"/>
      <c r="IO187" s="8"/>
      <c r="IP187" s="8"/>
      <c r="IQ187" s="8"/>
    </row>
    <row r="188" spans="1:251" s="7" customFormat="1" x14ac:dyDescent="0.85">
      <c r="A188" s="8"/>
      <c r="B188" s="8"/>
      <c r="C188" s="98"/>
      <c r="D188" s="8"/>
      <c r="E188" s="8"/>
      <c r="F188" s="99"/>
      <c r="G188" s="8"/>
      <c r="H188" s="8"/>
      <c r="I188" s="8"/>
      <c r="J188" s="100"/>
      <c r="K188" s="8"/>
      <c r="L188" s="9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FU188" s="8"/>
      <c r="FV188" s="8"/>
      <c r="FW188" s="8"/>
      <c r="FX188" s="8"/>
      <c r="FY188" s="8"/>
      <c r="FZ188" s="8"/>
      <c r="GA188" s="8"/>
      <c r="GB188" s="8"/>
      <c r="GC188" s="8"/>
      <c r="GD188" s="8"/>
      <c r="GE188" s="8"/>
      <c r="GF188" s="8"/>
      <c r="GG188" s="8"/>
      <c r="GH188" s="8"/>
      <c r="GI188" s="8"/>
      <c r="GJ188" s="8"/>
      <c r="GK188" s="8"/>
      <c r="GL188" s="8"/>
      <c r="GM188" s="8"/>
      <c r="GN188" s="8"/>
      <c r="GO188" s="8"/>
      <c r="GP188" s="8"/>
      <c r="GQ188" s="8"/>
      <c r="GR188" s="8"/>
      <c r="GS188" s="8"/>
      <c r="GT188" s="8"/>
      <c r="GU188" s="8"/>
      <c r="GV188" s="8"/>
      <c r="GW188" s="8"/>
      <c r="GX188" s="8"/>
      <c r="GY188" s="8"/>
      <c r="GZ188" s="8"/>
      <c r="HA188" s="8"/>
      <c r="HB188" s="8"/>
      <c r="HC188" s="8"/>
      <c r="HD188" s="8"/>
      <c r="HE188" s="8"/>
      <c r="HF188" s="8"/>
      <c r="HG188" s="8"/>
      <c r="HH188" s="8"/>
      <c r="HI188" s="8"/>
      <c r="HJ188" s="8"/>
      <c r="HK188" s="8"/>
      <c r="HL188" s="8"/>
      <c r="HM188" s="8"/>
      <c r="HN188" s="8"/>
      <c r="HO188" s="8"/>
      <c r="HP188" s="8"/>
      <c r="HQ188" s="8"/>
      <c r="HR188" s="8"/>
      <c r="HS188" s="8"/>
      <c r="HT188" s="8"/>
      <c r="HU188" s="8"/>
      <c r="HV188" s="8"/>
      <c r="HW188" s="8"/>
      <c r="HX188" s="8"/>
      <c r="HY188" s="8"/>
      <c r="HZ188" s="8"/>
      <c r="IA188" s="8"/>
      <c r="IB188" s="8"/>
      <c r="IC188" s="8"/>
      <c r="ID188" s="8"/>
      <c r="IE188" s="8"/>
      <c r="IF188" s="8"/>
      <c r="IG188" s="8"/>
      <c r="IH188" s="8"/>
      <c r="II188" s="8"/>
      <c r="IJ188" s="8"/>
      <c r="IK188" s="8"/>
      <c r="IL188" s="8"/>
      <c r="IM188" s="8"/>
      <c r="IN188" s="8"/>
      <c r="IO188" s="8"/>
      <c r="IP188" s="8"/>
      <c r="IQ188" s="8"/>
    </row>
    <row r="189" spans="1:251" s="7" customFormat="1" x14ac:dyDescent="0.85">
      <c r="A189" s="8"/>
      <c r="B189" s="8"/>
      <c r="C189" s="98"/>
      <c r="D189" s="8"/>
      <c r="E189" s="8"/>
      <c r="F189" s="99"/>
      <c r="G189" s="8"/>
      <c r="H189" s="8"/>
      <c r="I189" s="8"/>
      <c r="J189" s="100"/>
      <c r="K189" s="8"/>
      <c r="L189" s="9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FU189" s="8"/>
      <c r="FV189" s="8"/>
      <c r="FW189" s="8"/>
      <c r="FX189" s="8"/>
      <c r="FY189" s="8"/>
      <c r="FZ189" s="8"/>
      <c r="GA189" s="8"/>
      <c r="GB189" s="8"/>
      <c r="GC189" s="8"/>
      <c r="GD189" s="8"/>
      <c r="GE189" s="8"/>
      <c r="GF189" s="8"/>
      <c r="GG189" s="8"/>
      <c r="GH189" s="8"/>
      <c r="GI189" s="8"/>
      <c r="GJ189" s="8"/>
      <c r="GK189" s="8"/>
      <c r="GL189" s="8"/>
      <c r="GM189" s="8"/>
      <c r="GN189" s="8"/>
      <c r="GO189" s="8"/>
      <c r="GP189" s="8"/>
      <c r="GQ189" s="8"/>
      <c r="GR189" s="8"/>
      <c r="GS189" s="8"/>
      <c r="GT189" s="8"/>
      <c r="GU189" s="8"/>
      <c r="GV189" s="8"/>
      <c r="GW189" s="8"/>
      <c r="GX189" s="8"/>
      <c r="GY189" s="8"/>
      <c r="GZ189" s="8"/>
      <c r="HA189" s="8"/>
      <c r="HB189" s="8"/>
      <c r="HC189" s="8"/>
      <c r="HD189" s="8"/>
      <c r="HE189" s="8"/>
      <c r="HF189" s="8"/>
      <c r="HG189" s="8"/>
      <c r="HH189" s="8"/>
      <c r="HI189" s="8"/>
      <c r="HJ189" s="8"/>
      <c r="HK189" s="8"/>
      <c r="HL189" s="8"/>
      <c r="HM189" s="8"/>
      <c r="HN189" s="8"/>
      <c r="HO189" s="8"/>
      <c r="HP189" s="8"/>
      <c r="HQ189" s="8"/>
      <c r="HR189" s="8"/>
      <c r="HS189" s="8"/>
      <c r="HT189" s="8"/>
      <c r="HU189" s="8"/>
      <c r="HV189" s="8"/>
      <c r="HW189" s="8"/>
      <c r="HX189" s="8"/>
      <c r="HY189" s="8"/>
      <c r="HZ189" s="8"/>
      <c r="IA189" s="8"/>
      <c r="IB189" s="8"/>
      <c r="IC189" s="8"/>
      <c r="ID189" s="8"/>
      <c r="IE189" s="8"/>
      <c r="IF189" s="8"/>
      <c r="IG189" s="8"/>
      <c r="IH189" s="8"/>
      <c r="II189" s="8"/>
      <c r="IJ189" s="8"/>
      <c r="IK189" s="8"/>
      <c r="IL189" s="8"/>
      <c r="IM189" s="8"/>
      <c r="IN189" s="8"/>
      <c r="IO189" s="8"/>
      <c r="IP189" s="8"/>
      <c r="IQ189" s="8"/>
    </row>
    <row r="190" spans="1:251" s="7" customFormat="1" x14ac:dyDescent="0.85">
      <c r="A190" s="8"/>
      <c r="B190" s="8"/>
      <c r="C190" s="98"/>
      <c r="D190" s="8"/>
      <c r="E190" s="8"/>
      <c r="F190" s="99"/>
      <c r="G190" s="8"/>
      <c r="H190" s="8"/>
      <c r="I190" s="8"/>
      <c r="J190" s="100"/>
      <c r="K190" s="8"/>
      <c r="L190" s="9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FU190" s="8"/>
      <c r="FV190" s="8"/>
      <c r="FW190" s="8"/>
      <c r="FX190" s="8"/>
      <c r="FY190" s="8"/>
      <c r="FZ190" s="8"/>
      <c r="GA190" s="8"/>
      <c r="GB190" s="8"/>
      <c r="GC190" s="8"/>
      <c r="GD190" s="8"/>
      <c r="GE190" s="8"/>
      <c r="GF190" s="8"/>
      <c r="GG190" s="8"/>
      <c r="GH190" s="8"/>
      <c r="GI190" s="8"/>
      <c r="GJ190" s="8"/>
      <c r="GK190" s="8"/>
      <c r="GL190" s="8"/>
      <c r="GM190" s="8"/>
      <c r="GN190" s="8"/>
      <c r="GO190" s="8"/>
      <c r="GP190" s="8"/>
      <c r="GQ190" s="8"/>
      <c r="GR190" s="8"/>
      <c r="GS190" s="8"/>
      <c r="GT190" s="8"/>
      <c r="GU190" s="8"/>
      <c r="GV190" s="8"/>
      <c r="GW190" s="8"/>
      <c r="GX190" s="8"/>
      <c r="GY190" s="8"/>
      <c r="GZ190" s="8"/>
      <c r="HA190" s="8"/>
      <c r="HB190" s="8"/>
      <c r="HC190" s="8"/>
      <c r="HD190" s="8"/>
      <c r="HE190" s="8"/>
      <c r="HF190" s="8"/>
      <c r="HG190" s="8"/>
      <c r="HH190" s="8"/>
      <c r="HI190" s="8"/>
      <c r="HJ190" s="8"/>
      <c r="HK190" s="8"/>
      <c r="HL190" s="8"/>
      <c r="HM190" s="8"/>
      <c r="HN190" s="8"/>
      <c r="HO190" s="8"/>
      <c r="HP190" s="8"/>
      <c r="HQ190" s="8"/>
      <c r="HR190" s="8"/>
      <c r="HS190" s="8"/>
      <c r="HT190" s="8"/>
      <c r="HU190" s="8"/>
      <c r="HV190" s="8"/>
      <c r="HW190" s="8"/>
      <c r="HX190" s="8"/>
      <c r="HY190" s="8"/>
      <c r="HZ190" s="8"/>
      <c r="IA190" s="8"/>
      <c r="IB190" s="8"/>
      <c r="IC190" s="8"/>
      <c r="ID190" s="8"/>
      <c r="IE190" s="8"/>
      <c r="IF190" s="8"/>
      <c r="IG190" s="8"/>
      <c r="IH190" s="8"/>
      <c r="II190" s="8"/>
      <c r="IJ190" s="8"/>
      <c r="IK190" s="8"/>
      <c r="IL190" s="8"/>
      <c r="IM190" s="8"/>
      <c r="IN190" s="8"/>
      <c r="IO190" s="8"/>
      <c r="IP190" s="8"/>
      <c r="IQ190" s="8"/>
    </row>
    <row r="191" spans="1:251" s="7" customFormat="1" x14ac:dyDescent="0.85">
      <c r="A191" s="8"/>
      <c r="B191" s="8"/>
      <c r="C191" s="98"/>
      <c r="D191" s="8"/>
      <c r="E191" s="8"/>
      <c r="F191" s="99"/>
      <c r="G191" s="8"/>
      <c r="H191" s="8"/>
      <c r="I191" s="8"/>
      <c r="J191" s="100"/>
      <c r="K191" s="8"/>
      <c r="L191" s="9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FU191" s="8"/>
      <c r="FV191" s="8"/>
      <c r="FW191" s="8"/>
      <c r="FX191" s="8"/>
      <c r="FY191" s="8"/>
      <c r="FZ191" s="8"/>
      <c r="GA191" s="8"/>
      <c r="GB191" s="8"/>
      <c r="GC191" s="8"/>
      <c r="GD191" s="8"/>
      <c r="GE191" s="8"/>
      <c r="GF191" s="8"/>
      <c r="GG191" s="8"/>
      <c r="GH191" s="8"/>
      <c r="GI191" s="8"/>
      <c r="GJ191" s="8"/>
      <c r="GK191" s="8"/>
      <c r="GL191" s="8"/>
      <c r="GM191" s="8"/>
      <c r="GN191" s="8"/>
      <c r="GO191" s="8"/>
      <c r="GP191" s="8"/>
      <c r="GQ191" s="8"/>
      <c r="GR191" s="8"/>
      <c r="GS191" s="8"/>
      <c r="GT191" s="8"/>
      <c r="GU191" s="8"/>
      <c r="GV191" s="8"/>
      <c r="GW191" s="8"/>
      <c r="GX191" s="8"/>
      <c r="GY191" s="8"/>
      <c r="GZ191" s="8"/>
      <c r="HA191" s="8"/>
      <c r="HB191" s="8"/>
      <c r="HC191" s="8"/>
      <c r="HD191" s="8"/>
      <c r="HE191" s="8"/>
      <c r="HF191" s="8"/>
      <c r="HG191" s="8"/>
      <c r="HH191" s="8"/>
      <c r="HI191" s="8"/>
      <c r="HJ191" s="8"/>
      <c r="HK191" s="8"/>
      <c r="HL191" s="8"/>
      <c r="HM191" s="8"/>
      <c r="HN191" s="8"/>
      <c r="HO191" s="8"/>
      <c r="HP191" s="8"/>
      <c r="HQ191" s="8"/>
      <c r="HR191" s="8"/>
      <c r="HS191" s="8"/>
      <c r="HT191" s="8"/>
      <c r="HU191" s="8"/>
      <c r="HV191" s="8"/>
      <c r="HW191" s="8"/>
      <c r="HX191" s="8"/>
      <c r="HY191" s="8"/>
      <c r="HZ191" s="8"/>
      <c r="IA191" s="8"/>
      <c r="IB191" s="8"/>
      <c r="IC191" s="8"/>
      <c r="ID191" s="8"/>
      <c r="IE191" s="8"/>
      <c r="IF191" s="8"/>
      <c r="IG191" s="8"/>
      <c r="IH191" s="8"/>
      <c r="II191" s="8"/>
      <c r="IJ191" s="8"/>
      <c r="IK191" s="8"/>
      <c r="IL191" s="8"/>
      <c r="IM191" s="8"/>
      <c r="IN191" s="8"/>
      <c r="IO191" s="8"/>
      <c r="IP191" s="8"/>
      <c r="IQ191" s="8"/>
    </row>
    <row r="192" spans="1:251" s="7" customFormat="1" x14ac:dyDescent="0.85">
      <c r="A192" s="8"/>
      <c r="B192" s="8"/>
      <c r="C192" s="98"/>
      <c r="D192" s="8"/>
      <c r="E192" s="8"/>
      <c r="F192" s="99"/>
      <c r="G192" s="8"/>
      <c r="H192" s="8"/>
      <c r="I192" s="8"/>
      <c r="J192" s="100"/>
      <c r="K192" s="8"/>
      <c r="L192" s="9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FU192" s="8"/>
      <c r="FV192" s="8"/>
      <c r="FW192" s="8"/>
      <c r="FX192" s="8"/>
      <c r="FY192" s="8"/>
      <c r="FZ192" s="8"/>
      <c r="GA192" s="8"/>
      <c r="GB192" s="8"/>
      <c r="GC192" s="8"/>
      <c r="GD192" s="8"/>
      <c r="GE192" s="8"/>
      <c r="GF192" s="8"/>
      <c r="GG192" s="8"/>
      <c r="GH192" s="8"/>
      <c r="GI192" s="8"/>
      <c r="GJ192" s="8"/>
      <c r="GK192" s="8"/>
      <c r="GL192" s="8"/>
      <c r="GM192" s="8"/>
      <c r="GN192" s="8"/>
      <c r="GO192" s="8"/>
      <c r="GP192" s="8"/>
      <c r="GQ192" s="8"/>
      <c r="GR192" s="8"/>
      <c r="GS192" s="8"/>
      <c r="GT192" s="8"/>
      <c r="GU192" s="8"/>
      <c r="GV192" s="8"/>
      <c r="GW192" s="8"/>
      <c r="GX192" s="8"/>
      <c r="GY192" s="8"/>
      <c r="GZ192" s="8"/>
      <c r="HA192" s="8"/>
      <c r="HB192" s="8"/>
      <c r="HC192" s="8"/>
      <c r="HD192" s="8"/>
      <c r="HE192" s="8"/>
      <c r="HF192" s="8"/>
      <c r="HG192" s="8"/>
      <c r="HH192" s="8"/>
      <c r="HI192" s="8"/>
      <c r="HJ192" s="8"/>
      <c r="HK192" s="8"/>
      <c r="HL192" s="8"/>
      <c r="HM192" s="8"/>
      <c r="HN192" s="8"/>
      <c r="HO192" s="8"/>
      <c r="HP192" s="8"/>
      <c r="HQ192" s="8"/>
      <c r="HR192" s="8"/>
      <c r="HS192" s="8"/>
      <c r="HT192" s="8"/>
      <c r="HU192" s="8"/>
      <c r="HV192" s="8"/>
      <c r="HW192" s="8"/>
      <c r="HX192" s="8"/>
      <c r="HY192" s="8"/>
      <c r="HZ192" s="8"/>
      <c r="IA192" s="8"/>
      <c r="IB192" s="8"/>
      <c r="IC192" s="8"/>
      <c r="ID192" s="8"/>
      <c r="IE192" s="8"/>
      <c r="IF192" s="8"/>
      <c r="IG192" s="8"/>
      <c r="IH192" s="8"/>
      <c r="II192" s="8"/>
      <c r="IJ192" s="8"/>
      <c r="IK192" s="8"/>
      <c r="IL192" s="8"/>
      <c r="IM192" s="8"/>
      <c r="IN192" s="8"/>
      <c r="IO192" s="8"/>
      <c r="IP192" s="8"/>
      <c r="IQ192" s="8"/>
    </row>
    <row r="193" spans="1:251" s="7" customFormat="1" x14ac:dyDescent="0.85">
      <c r="A193" s="8"/>
      <c r="B193" s="8"/>
      <c r="C193" s="98"/>
      <c r="D193" s="8"/>
      <c r="E193" s="8"/>
      <c r="F193" s="99"/>
      <c r="G193" s="8"/>
      <c r="H193" s="8"/>
      <c r="I193" s="8"/>
      <c r="J193" s="100"/>
      <c r="K193" s="8"/>
      <c r="L193" s="9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FU193" s="8"/>
      <c r="FV193" s="8"/>
      <c r="FW193" s="8"/>
      <c r="FX193" s="8"/>
      <c r="FY193" s="8"/>
      <c r="FZ193" s="8"/>
      <c r="GA193" s="8"/>
      <c r="GB193" s="8"/>
      <c r="GC193" s="8"/>
      <c r="GD193" s="8"/>
      <c r="GE193" s="8"/>
      <c r="GF193" s="8"/>
      <c r="GG193" s="8"/>
      <c r="GH193" s="8"/>
      <c r="GI193" s="8"/>
      <c r="GJ193" s="8"/>
      <c r="GK193" s="8"/>
      <c r="GL193" s="8"/>
      <c r="GM193" s="8"/>
      <c r="GN193" s="8"/>
      <c r="GO193" s="8"/>
      <c r="GP193" s="8"/>
      <c r="GQ193" s="8"/>
      <c r="GR193" s="8"/>
      <c r="GS193" s="8"/>
      <c r="GT193" s="8"/>
      <c r="GU193" s="8"/>
      <c r="GV193" s="8"/>
      <c r="GW193" s="8"/>
      <c r="GX193" s="8"/>
      <c r="GY193" s="8"/>
      <c r="GZ193" s="8"/>
      <c r="HA193" s="8"/>
      <c r="HB193" s="8"/>
      <c r="HC193" s="8"/>
      <c r="HD193" s="8"/>
      <c r="HE193" s="8"/>
      <c r="HF193" s="8"/>
      <c r="HG193" s="8"/>
      <c r="HH193" s="8"/>
      <c r="HI193" s="8"/>
      <c r="HJ193" s="8"/>
      <c r="HK193" s="8"/>
      <c r="HL193" s="8"/>
      <c r="HM193" s="8"/>
      <c r="HN193" s="8"/>
      <c r="HO193" s="8"/>
      <c r="HP193" s="8"/>
      <c r="HQ193" s="8"/>
      <c r="HR193" s="8"/>
      <c r="HS193" s="8"/>
      <c r="HT193" s="8"/>
      <c r="HU193" s="8"/>
      <c r="HV193" s="8"/>
      <c r="HW193" s="8"/>
      <c r="HX193" s="8"/>
      <c r="HY193" s="8"/>
      <c r="HZ193" s="8"/>
      <c r="IA193" s="8"/>
      <c r="IB193" s="8"/>
      <c r="IC193" s="8"/>
      <c r="ID193" s="8"/>
      <c r="IE193" s="8"/>
      <c r="IF193" s="8"/>
      <c r="IG193" s="8"/>
      <c r="IH193" s="8"/>
      <c r="II193" s="8"/>
      <c r="IJ193" s="8"/>
      <c r="IK193" s="8"/>
      <c r="IL193" s="8"/>
      <c r="IM193" s="8"/>
      <c r="IN193" s="8"/>
      <c r="IO193" s="8"/>
      <c r="IP193" s="8"/>
      <c r="IQ193" s="8"/>
    </row>
    <row r="194" spans="1:251" s="7" customFormat="1" x14ac:dyDescent="0.85">
      <c r="A194" s="8"/>
      <c r="B194" s="8"/>
      <c r="C194" s="98"/>
      <c r="D194" s="8"/>
      <c r="E194" s="8"/>
      <c r="F194" s="99"/>
      <c r="G194" s="8"/>
      <c r="H194" s="8"/>
      <c r="I194" s="8"/>
      <c r="J194" s="100"/>
      <c r="K194" s="8"/>
      <c r="L194" s="9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FU194" s="8"/>
      <c r="FV194" s="8"/>
      <c r="FW194" s="8"/>
      <c r="FX194" s="8"/>
      <c r="FY194" s="8"/>
      <c r="FZ194" s="8"/>
      <c r="GA194" s="8"/>
      <c r="GB194" s="8"/>
      <c r="GC194" s="8"/>
      <c r="GD194" s="8"/>
      <c r="GE194" s="8"/>
      <c r="GF194" s="8"/>
      <c r="GG194" s="8"/>
      <c r="GH194" s="8"/>
      <c r="GI194" s="8"/>
      <c r="GJ194" s="8"/>
      <c r="GK194" s="8"/>
      <c r="GL194" s="8"/>
      <c r="GM194" s="8"/>
      <c r="GN194" s="8"/>
      <c r="GO194" s="8"/>
      <c r="GP194" s="8"/>
      <c r="GQ194" s="8"/>
      <c r="GR194" s="8"/>
      <c r="GS194" s="8"/>
      <c r="GT194" s="8"/>
      <c r="GU194" s="8"/>
      <c r="GV194" s="8"/>
      <c r="GW194" s="8"/>
      <c r="GX194" s="8"/>
      <c r="GY194" s="8"/>
      <c r="GZ194" s="8"/>
      <c r="HA194" s="8"/>
      <c r="HB194" s="8"/>
      <c r="HC194" s="8"/>
      <c r="HD194" s="8"/>
      <c r="HE194" s="8"/>
      <c r="HF194" s="8"/>
      <c r="HG194" s="8"/>
      <c r="HH194" s="8"/>
      <c r="HI194" s="8"/>
      <c r="HJ194" s="8"/>
      <c r="HK194" s="8"/>
      <c r="HL194" s="8"/>
      <c r="HM194" s="8"/>
      <c r="HN194" s="8"/>
      <c r="HO194" s="8"/>
      <c r="HP194" s="8"/>
      <c r="HQ194" s="8"/>
      <c r="HR194" s="8"/>
      <c r="HS194" s="8"/>
      <c r="HT194" s="8"/>
      <c r="HU194" s="8"/>
      <c r="HV194" s="8"/>
      <c r="HW194" s="8"/>
      <c r="HX194" s="8"/>
      <c r="HY194" s="8"/>
      <c r="HZ194" s="8"/>
      <c r="IA194" s="8"/>
      <c r="IB194" s="8"/>
      <c r="IC194" s="8"/>
      <c r="ID194" s="8"/>
      <c r="IE194" s="8"/>
      <c r="IF194" s="8"/>
      <c r="IG194" s="8"/>
      <c r="IH194" s="8"/>
      <c r="II194" s="8"/>
      <c r="IJ194" s="8"/>
      <c r="IK194" s="8"/>
      <c r="IL194" s="8"/>
      <c r="IM194" s="8"/>
      <c r="IN194" s="8"/>
      <c r="IO194" s="8"/>
      <c r="IP194" s="8"/>
      <c r="IQ194" s="8"/>
    </row>
    <row r="195" spans="1:251" s="7" customFormat="1" x14ac:dyDescent="0.85">
      <c r="A195" s="8"/>
      <c r="B195" s="8"/>
      <c r="C195" s="98"/>
      <c r="D195" s="8"/>
      <c r="E195" s="8"/>
      <c r="F195" s="99"/>
      <c r="G195" s="8"/>
      <c r="H195" s="8"/>
      <c r="I195" s="8"/>
      <c r="J195" s="100"/>
      <c r="K195" s="8"/>
      <c r="L195" s="9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FU195" s="8"/>
      <c r="FV195" s="8"/>
      <c r="FW195" s="8"/>
      <c r="FX195" s="8"/>
      <c r="FY195" s="8"/>
      <c r="FZ195" s="8"/>
      <c r="GA195" s="8"/>
      <c r="GB195" s="8"/>
      <c r="GC195" s="8"/>
      <c r="GD195" s="8"/>
      <c r="GE195" s="8"/>
      <c r="GF195" s="8"/>
      <c r="GG195" s="8"/>
      <c r="GH195" s="8"/>
      <c r="GI195" s="8"/>
      <c r="GJ195" s="8"/>
      <c r="GK195" s="8"/>
      <c r="GL195" s="8"/>
      <c r="GM195" s="8"/>
      <c r="GN195" s="8"/>
      <c r="GO195" s="8"/>
      <c r="GP195" s="8"/>
      <c r="GQ195" s="8"/>
      <c r="GR195" s="8"/>
      <c r="GS195" s="8"/>
      <c r="GT195" s="8"/>
      <c r="GU195" s="8"/>
      <c r="GV195" s="8"/>
      <c r="GW195" s="8"/>
      <c r="GX195" s="8"/>
      <c r="GY195" s="8"/>
      <c r="GZ195" s="8"/>
      <c r="HA195" s="8"/>
      <c r="HB195" s="8"/>
      <c r="HC195" s="8"/>
      <c r="HD195" s="8"/>
      <c r="HE195" s="8"/>
      <c r="HF195" s="8"/>
      <c r="HG195" s="8"/>
      <c r="HH195" s="8"/>
      <c r="HI195" s="8"/>
      <c r="HJ195" s="8"/>
      <c r="HK195" s="8"/>
      <c r="HL195" s="8"/>
      <c r="HM195" s="8"/>
      <c r="HN195" s="8"/>
      <c r="HO195" s="8"/>
      <c r="HP195" s="8"/>
      <c r="HQ195" s="8"/>
      <c r="HR195" s="8"/>
      <c r="HS195" s="8"/>
      <c r="HT195" s="8"/>
      <c r="HU195" s="8"/>
      <c r="HV195" s="8"/>
      <c r="HW195" s="8"/>
      <c r="HX195" s="8"/>
      <c r="HY195" s="8"/>
      <c r="HZ195" s="8"/>
      <c r="IA195" s="8"/>
      <c r="IB195" s="8"/>
      <c r="IC195" s="8"/>
      <c r="ID195" s="8"/>
      <c r="IE195" s="8"/>
      <c r="IF195" s="8"/>
      <c r="IG195" s="8"/>
      <c r="IH195" s="8"/>
      <c r="II195" s="8"/>
      <c r="IJ195" s="8"/>
      <c r="IK195" s="8"/>
      <c r="IL195" s="8"/>
      <c r="IM195" s="8"/>
      <c r="IN195" s="8"/>
      <c r="IO195" s="8"/>
      <c r="IP195" s="8"/>
      <c r="IQ195" s="8"/>
    </row>
    <row r="196" spans="1:251" s="7" customFormat="1" x14ac:dyDescent="0.85">
      <c r="A196" s="8"/>
      <c r="B196" s="8"/>
      <c r="C196" s="98"/>
      <c r="D196" s="8"/>
      <c r="E196" s="8"/>
      <c r="F196" s="99"/>
      <c r="G196" s="8"/>
      <c r="H196" s="8"/>
      <c r="I196" s="8"/>
      <c r="J196" s="100"/>
      <c r="K196" s="8"/>
      <c r="L196" s="9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FU196" s="8"/>
      <c r="FV196" s="8"/>
      <c r="FW196" s="8"/>
      <c r="FX196" s="8"/>
      <c r="FY196" s="8"/>
      <c r="FZ196" s="8"/>
      <c r="GA196" s="8"/>
      <c r="GB196" s="8"/>
      <c r="GC196" s="8"/>
      <c r="GD196" s="8"/>
      <c r="GE196" s="8"/>
      <c r="GF196" s="8"/>
      <c r="GG196" s="8"/>
      <c r="GH196" s="8"/>
      <c r="GI196" s="8"/>
      <c r="GJ196" s="8"/>
      <c r="GK196" s="8"/>
      <c r="GL196" s="8"/>
      <c r="GM196" s="8"/>
      <c r="GN196" s="8"/>
      <c r="GO196" s="8"/>
      <c r="GP196" s="8"/>
      <c r="GQ196" s="8"/>
      <c r="GR196" s="8"/>
      <c r="GS196" s="8"/>
      <c r="GT196" s="8"/>
      <c r="GU196" s="8"/>
      <c r="GV196" s="8"/>
      <c r="GW196" s="8"/>
      <c r="GX196" s="8"/>
      <c r="GY196" s="8"/>
      <c r="GZ196" s="8"/>
      <c r="HA196" s="8"/>
      <c r="HB196" s="8"/>
      <c r="HC196" s="8"/>
      <c r="HD196" s="8"/>
      <c r="HE196" s="8"/>
      <c r="HF196" s="8"/>
      <c r="HG196" s="8"/>
      <c r="HH196" s="8"/>
      <c r="HI196" s="8"/>
      <c r="HJ196" s="8"/>
      <c r="HK196" s="8"/>
      <c r="HL196" s="8"/>
      <c r="HM196" s="8"/>
      <c r="HN196" s="8"/>
      <c r="HO196" s="8"/>
      <c r="HP196" s="8"/>
      <c r="HQ196" s="8"/>
      <c r="HR196" s="8"/>
      <c r="HS196" s="8"/>
      <c r="HT196" s="8"/>
      <c r="HU196" s="8"/>
      <c r="HV196" s="8"/>
      <c r="HW196" s="8"/>
      <c r="HX196" s="8"/>
      <c r="HY196" s="8"/>
      <c r="HZ196" s="8"/>
      <c r="IA196" s="8"/>
      <c r="IB196" s="8"/>
      <c r="IC196" s="8"/>
      <c r="ID196" s="8"/>
      <c r="IE196" s="8"/>
      <c r="IF196" s="8"/>
      <c r="IG196" s="8"/>
      <c r="IH196" s="8"/>
      <c r="II196" s="8"/>
      <c r="IJ196" s="8"/>
      <c r="IK196" s="8"/>
      <c r="IL196" s="8"/>
      <c r="IM196" s="8"/>
      <c r="IN196" s="8"/>
      <c r="IO196" s="8"/>
      <c r="IP196" s="8"/>
      <c r="IQ196" s="8"/>
    </row>
    <row r="197" spans="1:251" s="7" customFormat="1" x14ac:dyDescent="0.85">
      <c r="A197" s="8"/>
      <c r="B197" s="8"/>
      <c r="C197" s="98"/>
      <c r="D197" s="8"/>
      <c r="E197" s="8"/>
      <c r="F197" s="99"/>
      <c r="G197" s="8"/>
      <c r="H197" s="8"/>
      <c r="I197" s="8"/>
      <c r="J197" s="100"/>
      <c r="K197" s="8"/>
      <c r="L197" s="9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FU197" s="8"/>
      <c r="FV197" s="8"/>
      <c r="FW197" s="8"/>
      <c r="FX197" s="8"/>
      <c r="FY197" s="8"/>
      <c r="FZ197" s="8"/>
      <c r="GA197" s="8"/>
      <c r="GB197" s="8"/>
      <c r="GC197" s="8"/>
      <c r="GD197" s="8"/>
      <c r="GE197" s="8"/>
      <c r="GF197" s="8"/>
      <c r="GG197" s="8"/>
      <c r="GH197" s="8"/>
      <c r="GI197" s="8"/>
      <c r="GJ197" s="8"/>
      <c r="GK197" s="8"/>
      <c r="GL197" s="8"/>
      <c r="GM197" s="8"/>
      <c r="GN197" s="8"/>
      <c r="GO197" s="8"/>
      <c r="GP197" s="8"/>
      <c r="GQ197" s="8"/>
      <c r="GR197" s="8"/>
      <c r="GS197" s="8"/>
      <c r="GT197" s="8"/>
      <c r="GU197" s="8"/>
      <c r="GV197" s="8"/>
      <c r="GW197" s="8"/>
      <c r="GX197" s="8"/>
      <c r="GY197" s="8"/>
      <c r="GZ197" s="8"/>
      <c r="HA197" s="8"/>
      <c r="HB197" s="8"/>
      <c r="HC197" s="8"/>
      <c r="HD197" s="8"/>
      <c r="HE197" s="8"/>
      <c r="HF197" s="8"/>
      <c r="HG197" s="8"/>
      <c r="HH197" s="8"/>
      <c r="HI197" s="8"/>
      <c r="HJ197" s="8"/>
      <c r="HK197" s="8"/>
      <c r="HL197" s="8"/>
      <c r="HM197" s="8"/>
      <c r="HN197" s="8"/>
      <c r="HO197" s="8"/>
      <c r="HP197" s="8"/>
      <c r="HQ197" s="8"/>
      <c r="HR197" s="8"/>
      <c r="HS197" s="8"/>
      <c r="HT197" s="8"/>
      <c r="HU197" s="8"/>
      <c r="HV197" s="8"/>
      <c r="HW197" s="8"/>
      <c r="HX197" s="8"/>
      <c r="HY197" s="8"/>
      <c r="HZ197" s="8"/>
      <c r="IA197" s="8"/>
      <c r="IB197" s="8"/>
      <c r="IC197" s="8"/>
      <c r="ID197" s="8"/>
      <c r="IE197" s="8"/>
      <c r="IF197" s="8"/>
      <c r="IG197" s="8"/>
      <c r="IH197" s="8"/>
      <c r="II197" s="8"/>
      <c r="IJ197" s="8"/>
      <c r="IK197" s="8"/>
      <c r="IL197" s="8"/>
      <c r="IM197" s="8"/>
      <c r="IN197" s="8"/>
      <c r="IO197" s="8"/>
      <c r="IP197" s="8"/>
      <c r="IQ197" s="8"/>
    </row>
    <row r="198" spans="1:251" s="7" customFormat="1" x14ac:dyDescent="0.85">
      <c r="A198" s="8"/>
      <c r="B198" s="8"/>
      <c r="C198" s="98"/>
      <c r="D198" s="8"/>
      <c r="E198" s="8"/>
      <c r="F198" s="99"/>
      <c r="G198" s="8"/>
      <c r="H198" s="8"/>
      <c r="I198" s="8"/>
      <c r="J198" s="100"/>
      <c r="K198" s="8"/>
      <c r="L198" s="9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FU198" s="8"/>
      <c r="FV198" s="8"/>
      <c r="FW198" s="8"/>
      <c r="FX198" s="8"/>
      <c r="FY198" s="8"/>
      <c r="FZ198" s="8"/>
      <c r="GA198" s="8"/>
      <c r="GB198" s="8"/>
      <c r="GC198" s="8"/>
      <c r="GD198" s="8"/>
      <c r="GE198" s="8"/>
      <c r="GF198" s="8"/>
      <c r="GG198" s="8"/>
      <c r="GH198" s="8"/>
      <c r="GI198" s="8"/>
      <c r="GJ198" s="8"/>
      <c r="GK198" s="8"/>
      <c r="GL198" s="8"/>
      <c r="GM198" s="8"/>
      <c r="GN198" s="8"/>
      <c r="GO198" s="8"/>
      <c r="GP198" s="8"/>
      <c r="GQ198" s="8"/>
      <c r="GR198" s="8"/>
      <c r="GS198" s="8"/>
      <c r="GT198" s="8"/>
      <c r="GU198" s="8"/>
      <c r="GV198" s="8"/>
      <c r="GW198" s="8"/>
      <c r="GX198" s="8"/>
      <c r="GY198" s="8"/>
      <c r="GZ198" s="8"/>
      <c r="HA198" s="8"/>
      <c r="HB198" s="8"/>
      <c r="HC198" s="8"/>
      <c r="HD198" s="8"/>
      <c r="HE198" s="8"/>
      <c r="HF198" s="8"/>
      <c r="HG198" s="8"/>
      <c r="HH198" s="8"/>
      <c r="HI198" s="8"/>
      <c r="HJ198" s="8"/>
      <c r="HK198" s="8"/>
      <c r="HL198" s="8"/>
      <c r="HM198" s="8"/>
      <c r="HN198" s="8"/>
      <c r="HO198" s="8"/>
      <c r="HP198" s="8"/>
      <c r="HQ198" s="8"/>
      <c r="HR198" s="8"/>
      <c r="HS198" s="8"/>
      <c r="HT198" s="8"/>
      <c r="HU198" s="8"/>
      <c r="HV198" s="8"/>
      <c r="HW198" s="8"/>
      <c r="HX198" s="8"/>
      <c r="HY198" s="8"/>
      <c r="HZ198" s="8"/>
      <c r="IA198" s="8"/>
      <c r="IB198" s="8"/>
      <c r="IC198" s="8"/>
      <c r="ID198" s="8"/>
      <c r="IE198" s="8"/>
      <c r="IF198" s="8"/>
      <c r="IG198" s="8"/>
      <c r="IH198" s="8"/>
      <c r="II198" s="8"/>
      <c r="IJ198" s="8"/>
      <c r="IK198" s="8"/>
      <c r="IL198" s="8"/>
      <c r="IM198" s="8"/>
      <c r="IN198" s="8"/>
      <c r="IO198" s="8"/>
      <c r="IP198" s="8"/>
      <c r="IQ198" s="8"/>
    </row>
    <row r="199" spans="1:251" s="7" customFormat="1" x14ac:dyDescent="0.85">
      <c r="A199" s="8"/>
      <c r="B199" s="8"/>
      <c r="C199" s="98"/>
      <c r="D199" s="8"/>
      <c r="E199" s="8"/>
      <c r="F199" s="99"/>
      <c r="G199" s="8"/>
      <c r="H199" s="8"/>
      <c r="I199" s="8"/>
      <c r="J199" s="100"/>
      <c r="K199" s="8"/>
      <c r="L199" s="9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FU199" s="8"/>
      <c r="FV199" s="8"/>
      <c r="FW199" s="8"/>
      <c r="FX199" s="8"/>
      <c r="FY199" s="8"/>
      <c r="FZ199" s="8"/>
      <c r="GA199" s="8"/>
      <c r="GB199" s="8"/>
      <c r="GC199" s="8"/>
      <c r="GD199" s="8"/>
      <c r="GE199" s="8"/>
      <c r="GF199" s="8"/>
      <c r="GG199" s="8"/>
      <c r="GH199" s="8"/>
      <c r="GI199" s="8"/>
      <c r="GJ199" s="8"/>
      <c r="GK199" s="8"/>
      <c r="GL199" s="8"/>
      <c r="GM199" s="8"/>
      <c r="GN199" s="8"/>
      <c r="GO199" s="8"/>
      <c r="GP199" s="8"/>
      <c r="GQ199" s="8"/>
      <c r="GR199" s="8"/>
      <c r="GS199" s="8"/>
      <c r="GT199" s="8"/>
      <c r="GU199" s="8"/>
      <c r="GV199" s="8"/>
      <c r="GW199" s="8"/>
      <c r="GX199" s="8"/>
      <c r="GY199" s="8"/>
      <c r="GZ199" s="8"/>
      <c r="HA199" s="8"/>
      <c r="HB199" s="8"/>
      <c r="HC199" s="8"/>
      <c r="HD199" s="8"/>
      <c r="HE199" s="8"/>
      <c r="HF199" s="8"/>
      <c r="HG199" s="8"/>
      <c r="HH199" s="8"/>
      <c r="HI199" s="8"/>
      <c r="HJ199" s="8"/>
      <c r="HK199" s="8"/>
      <c r="HL199" s="8"/>
      <c r="HM199" s="8"/>
      <c r="HN199" s="8"/>
      <c r="HO199" s="8"/>
      <c r="HP199" s="8"/>
      <c r="HQ199" s="8"/>
      <c r="HR199" s="8"/>
      <c r="HS199" s="8"/>
      <c r="HT199" s="8"/>
      <c r="HU199" s="8"/>
      <c r="HV199" s="8"/>
      <c r="HW199" s="8"/>
      <c r="HX199" s="8"/>
      <c r="HY199" s="8"/>
      <c r="HZ199" s="8"/>
      <c r="IA199" s="8"/>
      <c r="IB199" s="8"/>
      <c r="IC199" s="8"/>
      <c r="ID199" s="8"/>
      <c r="IE199" s="8"/>
      <c r="IF199" s="8"/>
      <c r="IG199" s="8"/>
      <c r="IH199" s="8"/>
      <c r="II199" s="8"/>
      <c r="IJ199" s="8"/>
      <c r="IK199" s="8"/>
      <c r="IL199" s="8"/>
      <c r="IM199" s="8"/>
      <c r="IN199" s="8"/>
      <c r="IO199" s="8"/>
      <c r="IP199" s="8"/>
      <c r="IQ199" s="8"/>
    </row>
    <row r="200" spans="1:251" s="7" customFormat="1" x14ac:dyDescent="0.85">
      <c r="A200" s="8"/>
      <c r="B200" s="8"/>
      <c r="C200" s="98"/>
      <c r="D200" s="8"/>
      <c r="E200" s="8"/>
      <c r="F200" s="99"/>
      <c r="G200" s="8"/>
      <c r="H200" s="8"/>
      <c r="I200" s="8"/>
      <c r="J200" s="100"/>
      <c r="K200" s="8"/>
      <c r="L200" s="9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FU200" s="8"/>
      <c r="FV200" s="8"/>
      <c r="FW200" s="8"/>
      <c r="FX200" s="8"/>
      <c r="FY200" s="8"/>
      <c r="FZ200" s="8"/>
      <c r="GA200" s="8"/>
      <c r="GB200" s="8"/>
      <c r="GC200" s="8"/>
      <c r="GD200" s="8"/>
      <c r="GE200" s="8"/>
      <c r="GF200" s="8"/>
      <c r="GG200" s="8"/>
      <c r="GH200" s="8"/>
      <c r="GI200" s="8"/>
      <c r="GJ200" s="8"/>
      <c r="GK200" s="8"/>
      <c r="GL200" s="8"/>
      <c r="GM200" s="8"/>
      <c r="GN200" s="8"/>
      <c r="GO200" s="8"/>
      <c r="GP200" s="8"/>
      <c r="GQ200" s="8"/>
      <c r="GR200" s="8"/>
      <c r="GS200" s="8"/>
      <c r="GT200" s="8"/>
      <c r="GU200" s="8"/>
      <c r="GV200" s="8"/>
      <c r="GW200" s="8"/>
      <c r="GX200" s="8"/>
      <c r="GY200" s="8"/>
      <c r="GZ200" s="8"/>
      <c r="HA200" s="8"/>
      <c r="HB200" s="8"/>
      <c r="HC200" s="8"/>
      <c r="HD200" s="8"/>
      <c r="HE200" s="8"/>
      <c r="HF200" s="8"/>
      <c r="HG200" s="8"/>
      <c r="HH200" s="8"/>
      <c r="HI200" s="8"/>
      <c r="HJ200" s="8"/>
      <c r="HK200" s="8"/>
      <c r="HL200" s="8"/>
      <c r="HM200" s="8"/>
      <c r="HN200" s="8"/>
      <c r="HO200" s="8"/>
      <c r="HP200" s="8"/>
      <c r="HQ200" s="8"/>
      <c r="HR200" s="8"/>
      <c r="HS200" s="8"/>
      <c r="HT200" s="8"/>
      <c r="HU200" s="8"/>
      <c r="HV200" s="8"/>
      <c r="HW200" s="8"/>
      <c r="HX200" s="8"/>
      <c r="HY200" s="8"/>
      <c r="HZ200" s="8"/>
      <c r="IA200" s="8"/>
      <c r="IB200" s="8"/>
      <c r="IC200" s="8"/>
      <c r="ID200" s="8"/>
      <c r="IE200" s="8"/>
      <c r="IF200" s="8"/>
      <c r="IG200" s="8"/>
      <c r="IH200" s="8"/>
      <c r="II200" s="8"/>
      <c r="IJ200" s="8"/>
      <c r="IK200" s="8"/>
      <c r="IL200" s="8"/>
      <c r="IM200" s="8"/>
      <c r="IN200" s="8"/>
      <c r="IO200" s="8"/>
      <c r="IP200" s="8"/>
      <c r="IQ200" s="8"/>
    </row>
    <row r="201" spans="1:251" s="7" customFormat="1" x14ac:dyDescent="0.85">
      <c r="A201" s="8"/>
      <c r="B201" s="8"/>
      <c r="C201" s="98"/>
      <c r="D201" s="8"/>
      <c r="E201" s="8"/>
      <c r="F201" s="99"/>
      <c r="G201" s="8"/>
      <c r="H201" s="8"/>
      <c r="I201" s="8"/>
      <c r="J201" s="100"/>
      <c r="K201" s="8"/>
      <c r="L201" s="9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FU201" s="8"/>
      <c r="FV201" s="8"/>
      <c r="FW201" s="8"/>
      <c r="FX201" s="8"/>
      <c r="FY201" s="8"/>
      <c r="FZ201" s="8"/>
      <c r="GA201" s="8"/>
      <c r="GB201" s="8"/>
      <c r="GC201" s="8"/>
      <c r="GD201" s="8"/>
      <c r="GE201" s="8"/>
      <c r="GF201" s="8"/>
      <c r="GG201" s="8"/>
      <c r="GH201" s="8"/>
      <c r="GI201" s="8"/>
      <c r="GJ201" s="8"/>
      <c r="GK201" s="8"/>
      <c r="GL201" s="8"/>
      <c r="GM201" s="8"/>
      <c r="GN201" s="8"/>
      <c r="GO201" s="8"/>
      <c r="GP201" s="8"/>
      <c r="GQ201" s="8"/>
      <c r="GR201" s="8"/>
      <c r="GS201" s="8"/>
      <c r="GT201" s="8"/>
      <c r="GU201" s="8"/>
      <c r="GV201" s="8"/>
      <c r="GW201" s="8"/>
      <c r="GX201" s="8"/>
      <c r="GY201" s="8"/>
      <c r="GZ201" s="8"/>
      <c r="HA201" s="8"/>
      <c r="HB201" s="8"/>
      <c r="HC201" s="8"/>
      <c r="HD201" s="8"/>
      <c r="HE201" s="8"/>
      <c r="HF201" s="8"/>
      <c r="HG201" s="8"/>
      <c r="HH201" s="8"/>
      <c r="HI201" s="8"/>
      <c r="HJ201" s="8"/>
      <c r="HK201" s="8"/>
      <c r="HL201" s="8"/>
      <c r="HM201" s="8"/>
      <c r="HN201" s="8"/>
      <c r="HO201" s="8"/>
      <c r="HP201" s="8"/>
      <c r="HQ201" s="8"/>
      <c r="HR201" s="8"/>
      <c r="HS201" s="8"/>
      <c r="HT201" s="8"/>
      <c r="HU201" s="8"/>
      <c r="HV201" s="8"/>
      <c r="HW201" s="8"/>
      <c r="HX201" s="8"/>
      <c r="HY201" s="8"/>
      <c r="HZ201" s="8"/>
      <c r="IA201" s="8"/>
      <c r="IB201" s="8"/>
      <c r="IC201" s="8"/>
      <c r="ID201" s="8"/>
      <c r="IE201" s="8"/>
      <c r="IF201" s="8"/>
      <c r="IG201" s="8"/>
      <c r="IH201" s="8"/>
      <c r="II201" s="8"/>
      <c r="IJ201" s="8"/>
      <c r="IK201" s="8"/>
      <c r="IL201" s="8"/>
      <c r="IM201" s="8"/>
      <c r="IN201" s="8"/>
      <c r="IO201" s="8"/>
      <c r="IP201" s="8"/>
      <c r="IQ201" s="8"/>
    </row>
    <row r="202" spans="1:251" s="7" customFormat="1" x14ac:dyDescent="0.85">
      <c r="A202" s="8"/>
      <c r="B202" s="8"/>
      <c r="C202" s="98"/>
      <c r="D202" s="8"/>
      <c r="E202" s="8"/>
      <c r="F202" s="99"/>
      <c r="G202" s="8"/>
      <c r="H202" s="8"/>
      <c r="I202" s="8"/>
      <c r="J202" s="100"/>
      <c r="K202" s="8"/>
      <c r="L202" s="9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FU202" s="8"/>
      <c r="FV202" s="8"/>
      <c r="FW202" s="8"/>
      <c r="FX202" s="8"/>
      <c r="FY202" s="8"/>
      <c r="FZ202" s="8"/>
      <c r="GA202" s="8"/>
      <c r="GB202" s="8"/>
      <c r="GC202" s="8"/>
      <c r="GD202" s="8"/>
      <c r="GE202" s="8"/>
      <c r="GF202" s="8"/>
      <c r="GG202" s="8"/>
      <c r="GH202" s="8"/>
      <c r="GI202" s="8"/>
      <c r="GJ202" s="8"/>
      <c r="GK202" s="8"/>
      <c r="GL202" s="8"/>
      <c r="GM202" s="8"/>
      <c r="GN202" s="8"/>
      <c r="GO202" s="8"/>
      <c r="GP202" s="8"/>
      <c r="GQ202" s="8"/>
      <c r="GR202" s="8"/>
      <c r="GS202" s="8"/>
      <c r="GT202" s="8"/>
      <c r="GU202" s="8"/>
      <c r="GV202" s="8"/>
      <c r="GW202" s="8"/>
      <c r="GX202" s="8"/>
      <c r="GY202" s="8"/>
      <c r="GZ202" s="8"/>
      <c r="HA202" s="8"/>
      <c r="HB202" s="8"/>
      <c r="HC202" s="8"/>
      <c r="HD202" s="8"/>
      <c r="HE202" s="8"/>
      <c r="HF202" s="8"/>
      <c r="HG202" s="8"/>
      <c r="HH202" s="8"/>
      <c r="HI202" s="8"/>
      <c r="HJ202" s="8"/>
      <c r="HK202" s="8"/>
      <c r="HL202" s="8"/>
      <c r="HM202" s="8"/>
      <c r="HN202" s="8"/>
      <c r="HO202" s="8"/>
      <c r="HP202" s="8"/>
      <c r="HQ202" s="8"/>
      <c r="HR202" s="8"/>
      <c r="HS202" s="8"/>
      <c r="HT202" s="8"/>
      <c r="HU202" s="8"/>
      <c r="HV202" s="8"/>
      <c r="HW202" s="8"/>
      <c r="HX202" s="8"/>
      <c r="HY202" s="8"/>
      <c r="HZ202" s="8"/>
      <c r="IA202" s="8"/>
      <c r="IB202" s="8"/>
      <c r="IC202" s="8"/>
      <c r="ID202" s="8"/>
      <c r="IE202" s="8"/>
      <c r="IF202" s="8"/>
      <c r="IG202" s="8"/>
      <c r="IH202" s="8"/>
      <c r="II202" s="8"/>
      <c r="IJ202" s="8"/>
      <c r="IK202" s="8"/>
      <c r="IL202" s="8"/>
      <c r="IM202" s="8"/>
      <c r="IN202" s="8"/>
      <c r="IO202" s="8"/>
      <c r="IP202" s="8"/>
      <c r="IQ202" s="8"/>
    </row>
    <row r="203" spans="1:251" s="7" customFormat="1" x14ac:dyDescent="0.85">
      <c r="A203" s="8"/>
      <c r="B203" s="8"/>
      <c r="C203" s="98"/>
      <c r="D203" s="8"/>
      <c r="E203" s="8"/>
      <c r="F203" s="99"/>
      <c r="G203" s="8"/>
      <c r="H203" s="8"/>
      <c r="I203" s="8"/>
      <c r="J203" s="100"/>
      <c r="K203" s="8"/>
      <c r="L203" s="9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FU203" s="8"/>
      <c r="FV203" s="8"/>
      <c r="FW203" s="8"/>
      <c r="FX203" s="8"/>
      <c r="FY203" s="8"/>
      <c r="FZ203" s="8"/>
      <c r="GA203" s="8"/>
      <c r="GB203" s="8"/>
      <c r="GC203" s="8"/>
      <c r="GD203" s="8"/>
      <c r="GE203" s="8"/>
      <c r="GF203" s="8"/>
      <c r="GG203" s="8"/>
      <c r="GH203" s="8"/>
      <c r="GI203" s="8"/>
      <c r="GJ203" s="8"/>
      <c r="GK203" s="8"/>
      <c r="GL203" s="8"/>
      <c r="GM203" s="8"/>
      <c r="GN203" s="8"/>
      <c r="GO203" s="8"/>
      <c r="GP203" s="8"/>
      <c r="GQ203" s="8"/>
      <c r="GR203" s="8"/>
      <c r="GS203" s="8"/>
      <c r="GT203" s="8"/>
      <c r="GU203" s="8"/>
      <c r="GV203" s="8"/>
      <c r="GW203" s="8"/>
      <c r="GX203" s="8"/>
      <c r="GY203" s="8"/>
      <c r="GZ203" s="8"/>
      <c r="HA203" s="8"/>
      <c r="HB203" s="8"/>
      <c r="HC203" s="8"/>
      <c r="HD203" s="8"/>
      <c r="HE203" s="8"/>
      <c r="HF203" s="8"/>
      <c r="HG203" s="8"/>
      <c r="HH203" s="8"/>
      <c r="HI203" s="8"/>
      <c r="HJ203" s="8"/>
      <c r="HK203" s="8"/>
      <c r="HL203" s="8"/>
      <c r="HM203" s="8"/>
      <c r="HN203" s="8"/>
      <c r="HO203" s="8"/>
      <c r="HP203" s="8"/>
      <c r="HQ203" s="8"/>
      <c r="HR203" s="8"/>
      <c r="HS203" s="8"/>
      <c r="HT203" s="8"/>
      <c r="HU203" s="8"/>
      <c r="HV203" s="8"/>
      <c r="HW203" s="8"/>
      <c r="HX203" s="8"/>
      <c r="HY203" s="8"/>
      <c r="HZ203" s="8"/>
      <c r="IA203" s="8"/>
      <c r="IB203" s="8"/>
      <c r="IC203" s="8"/>
      <c r="ID203" s="8"/>
      <c r="IE203" s="8"/>
      <c r="IF203" s="8"/>
      <c r="IG203" s="8"/>
      <c r="IH203" s="8"/>
      <c r="II203" s="8"/>
      <c r="IJ203" s="8"/>
      <c r="IK203" s="8"/>
      <c r="IL203" s="8"/>
      <c r="IM203" s="8"/>
      <c r="IN203" s="8"/>
      <c r="IO203" s="8"/>
      <c r="IP203" s="8"/>
      <c r="IQ203" s="8"/>
    </row>
    <row r="204" spans="1:251" s="7" customFormat="1" x14ac:dyDescent="0.85">
      <c r="A204" s="8"/>
      <c r="B204" s="8"/>
      <c r="C204" s="98"/>
      <c r="D204" s="8"/>
      <c r="E204" s="8"/>
      <c r="F204" s="99"/>
      <c r="G204" s="8"/>
      <c r="H204" s="8"/>
      <c r="I204" s="8"/>
      <c r="J204" s="100"/>
      <c r="K204" s="8"/>
      <c r="L204" s="9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FU204" s="8"/>
      <c r="FV204" s="8"/>
      <c r="FW204" s="8"/>
      <c r="FX204" s="8"/>
      <c r="FY204" s="8"/>
      <c r="FZ204" s="8"/>
      <c r="GA204" s="8"/>
      <c r="GB204" s="8"/>
      <c r="GC204" s="8"/>
      <c r="GD204" s="8"/>
      <c r="GE204" s="8"/>
      <c r="GF204" s="8"/>
      <c r="GG204" s="8"/>
      <c r="GH204" s="8"/>
      <c r="GI204" s="8"/>
      <c r="GJ204" s="8"/>
      <c r="GK204" s="8"/>
      <c r="GL204" s="8"/>
      <c r="GM204" s="8"/>
      <c r="GN204" s="8"/>
      <c r="GO204" s="8"/>
      <c r="GP204" s="8"/>
      <c r="GQ204" s="8"/>
      <c r="GR204" s="8"/>
      <c r="GS204" s="8"/>
      <c r="GT204" s="8"/>
      <c r="GU204" s="8"/>
      <c r="GV204" s="8"/>
      <c r="GW204" s="8"/>
      <c r="GX204" s="8"/>
      <c r="GY204" s="8"/>
      <c r="GZ204" s="8"/>
      <c r="HA204" s="8"/>
      <c r="HB204" s="8"/>
      <c r="HC204" s="8"/>
      <c r="HD204" s="8"/>
      <c r="HE204" s="8"/>
      <c r="HF204" s="8"/>
      <c r="HG204" s="8"/>
      <c r="HH204" s="8"/>
      <c r="HI204" s="8"/>
      <c r="HJ204" s="8"/>
      <c r="HK204" s="8"/>
      <c r="HL204" s="8"/>
      <c r="HM204" s="8"/>
      <c r="HN204" s="8"/>
      <c r="HO204" s="8"/>
      <c r="HP204" s="8"/>
      <c r="HQ204" s="8"/>
      <c r="HR204" s="8"/>
      <c r="HS204" s="8"/>
      <c r="HT204" s="8"/>
      <c r="HU204" s="8"/>
      <c r="HV204" s="8"/>
      <c r="HW204" s="8"/>
      <c r="HX204" s="8"/>
      <c r="HY204" s="8"/>
      <c r="HZ204" s="8"/>
      <c r="IA204" s="8"/>
      <c r="IB204" s="8"/>
      <c r="IC204" s="8"/>
      <c r="ID204" s="8"/>
      <c r="IE204" s="8"/>
      <c r="IF204" s="8"/>
      <c r="IG204" s="8"/>
      <c r="IH204" s="8"/>
      <c r="II204" s="8"/>
      <c r="IJ204" s="8"/>
      <c r="IK204" s="8"/>
      <c r="IL204" s="8"/>
      <c r="IM204" s="8"/>
      <c r="IN204" s="8"/>
      <c r="IO204" s="8"/>
      <c r="IP204" s="8"/>
      <c r="IQ204" s="8"/>
    </row>
    <row r="205" spans="1:251" s="7" customFormat="1" x14ac:dyDescent="0.85">
      <c r="A205" s="8"/>
      <c r="B205" s="8"/>
      <c r="C205" s="98"/>
      <c r="D205" s="8"/>
      <c r="E205" s="8"/>
      <c r="F205" s="99"/>
      <c r="G205" s="8"/>
      <c r="H205" s="8"/>
      <c r="I205" s="8"/>
      <c r="J205" s="100"/>
      <c r="K205" s="8"/>
      <c r="L205" s="9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FU205" s="8"/>
      <c r="FV205" s="8"/>
      <c r="FW205" s="8"/>
      <c r="FX205" s="8"/>
      <c r="FY205" s="8"/>
      <c r="FZ205" s="8"/>
      <c r="GA205" s="8"/>
      <c r="GB205" s="8"/>
      <c r="GC205" s="8"/>
      <c r="GD205" s="8"/>
      <c r="GE205" s="8"/>
      <c r="GF205" s="8"/>
      <c r="GG205" s="8"/>
      <c r="GH205" s="8"/>
      <c r="GI205" s="8"/>
      <c r="GJ205" s="8"/>
      <c r="GK205" s="8"/>
      <c r="GL205" s="8"/>
      <c r="GM205" s="8"/>
      <c r="GN205" s="8"/>
      <c r="GO205" s="8"/>
      <c r="GP205" s="8"/>
      <c r="GQ205" s="8"/>
      <c r="GR205" s="8"/>
      <c r="GS205" s="8"/>
      <c r="GT205" s="8"/>
      <c r="GU205" s="8"/>
      <c r="GV205" s="8"/>
      <c r="GW205" s="8"/>
      <c r="GX205" s="8"/>
      <c r="GY205" s="8"/>
      <c r="GZ205" s="8"/>
      <c r="HA205" s="8"/>
      <c r="HB205" s="8"/>
      <c r="HC205" s="8"/>
      <c r="HD205" s="8"/>
      <c r="HE205" s="8"/>
      <c r="HF205" s="8"/>
      <c r="HG205" s="8"/>
      <c r="HH205" s="8"/>
      <c r="HI205" s="8"/>
      <c r="HJ205" s="8"/>
      <c r="HK205" s="8"/>
      <c r="HL205" s="8"/>
      <c r="HM205" s="8"/>
      <c r="HN205" s="8"/>
      <c r="HO205" s="8"/>
      <c r="HP205" s="8"/>
      <c r="HQ205" s="8"/>
      <c r="HR205" s="8"/>
      <c r="HS205" s="8"/>
      <c r="HT205" s="8"/>
      <c r="HU205" s="8"/>
      <c r="HV205" s="8"/>
      <c r="HW205" s="8"/>
      <c r="HX205" s="8"/>
      <c r="HY205" s="8"/>
      <c r="HZ205" s="8"/>
      <c r="IA205" s="8"/>
      <c r="IB205" s="8"/>
      <c r="IC205" s="8"/>
      <c r="ID205" s="8"/>
      <c r="IE205" s="8"/>
      <c r="IF205" s="8"/>
      <c r="IG205" s="8"/>
      <c r="IH205" s="8"/>
      <c r="II205" s="8"/>
      <c r="IJ205" s="8"/>
      <c r="IK205" s="8"/>
      <c r="IL205" s="8"/>
      <c r="IM205" s="8"/>
      <c r="IN205" s="8"/>
      <c r="IO205" s="8"/>
      <c r="IP205" s="8"/>
      <c r="IQ205" s="8"/>
    </row>
    <row r="206" spans="1:251" s="7" customFormat="1" x14ac:dyDescent="0.85">
      <c r="A206" s="8"/>
      <c r="B206" s="8"/>
      <c r="C206" s="98"/>
      <c r="D206" s="8"/>
      <c r="E206" s="8"/>
      <c r="F206" s="99"/>
      <c r="G206" s="8"/>
      <c r="H206" s="8"/>
      <c r="I206" s="8"/>
      <c r="J206" s="100"/>
      <c r="K206" s="8"/>
      <c r="L206" s="9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FU206" s="8"/>
      <c r="FV206" s="8"/>
      <c r="FW206" s="8"/>
      <c r="FX206" s="8"/>
      <c r="FY206" s="8"/>
      <c r="FZ206" s="8"/>
      <c r="GA206" s="8"/>
      <c r="GB206" s="8"/>
      <c r="GC206" s="8"/>
      <c r="GD206" s="8"/>
      <c r="GE206" s="8"/>
      <c r="GF206" s="8"/>
      <c r="GG206" s="8"/>
      <c r="GH206" s="8"/>
      <c r="GI206" s="8"/>
      <c r="GJ206" s="8"/>
      <c r="GK206" s="8"/>
      <c r="GL206" s="8"/>
      <c r="GM206" s="8"/>
      <c r="GN206" s="8"/>
      <c r="GO206" s="8"/>
      <c r="GP206" s="8"/>
      <c r="GQ206" s="8"/>
      <c r="GR206" s="8"/>
      <c r="GS206" s="8"/>
      <c r="GT206" s="8"/>
      <c r="GU206" s="8"/>
      <c r="GV206" s="8"/>
      <c r="GW206" s="8"/>
      <c r="GX206" s="8"/>
      <c r="GY206" s="8"/>
      <c r="GZ206" s="8"/>
      <c r="HA206" s="8"/>
      <c r="HB206" s="8"/>
      <c r="HC206" s="8"/>
      <c r="HD206" s="8"/>
      <c r="HE206" s="8"/>
      <c r="HF206" s="8"/>
      <c r="HG206" s="8"/>
      <c r="HH206" s="8"/>
      <c r="HI206" s="8"/>
      <c r="HJ206" s="8"/>
      <c r="HK206" s="8"/>
      <c r="HL206" s="8"/>
      <c r="HM206" s="8"/>
      <c r="HN206" s="8"/>
      <c r="HO206" s="8"/>
      <c r="HP206" s="8"/>
      <c r="HQ206" s="8"/>
      <c r="HR206" s="8"/>
      <c r="HS206" s="8"/>
      <c r="HT206" s="8"/>
      <c r="HU206" s="8"/>
      <c r="HV206" s="8"/>
      <c r="HW206" s="8"/>
      <c r="HX206" s="8"/>
      <c r="HY206" s="8"/>
      <c r="HZ206" s="8"/>
      <c r="IA206" s="8"/>
      <c r="IB206" s="8"/>
      <c r="IC206" s="8"/>
      <c r="ID206" s="8"/>
      <c r="IE206" s="8"/>
      <c r="IF206" s="8"/>
      <c r="IG206" s="8"/>
      <c r="IH206" s="8"/>
      <c r="II206" s="8"/>
      <c r="IJ206" s="8"/>
      <c r="IK206" s="8"/>
      <c r="IL206" s="8"/>
      <c r="IM206" s="8"/>
      <c r="IN206" s="8"/>
      <c r="IO206" s="8"/>
      <c r="IP206" s="8"/>
      <c r="IQ206" s="8"/>
    </row>
    <row r="207" spans="1:251" s="7" customFormat="1" x14ac:dyDescent="0.85">
      <c r="A207" s="8"/>
      <c r="B207" s="8"/>
      <c r="C207" s="98"/>
      <c r="D207" s="8"/>
      <c r="E207" s="8"/>
      <c r="F207" s="99"/>
      <c r="G207" s="8"/>
      <c r="H207" s="8"/>
      <c r="I207" s="8"/>
      <c r="J207" s="100"/>
      <c r="K207" s="8"/>
      <c r="L207" s="9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FU207" s="8"/>
      <c r="FV207" s="8"/>
      <c r="FW207" s="8"/>
      <c r="FX207" s="8"/>
      <c r="FY207" s="8"/>
      <c r="FZ207" s="8"/>
      <c r="GA207" s="8"/>
      <c r="GB207" s="8"/>
      <c r="GC207" s="8"/>
      <c r="GD207" s="8"/>
      <c r="GE207" s="8"/>
      <c r="GF207" s="8"/>
      <c r="GG207" s="8"/>
      <c r="GH207" s="8"/>
      <c r="GI207" s="8"/>
      <c r="GJ207" s="8"/>
      <c r="GK207" s="8"/>
      <c r="GL207" s="8"/>
      <c r="GM207" s="8"/>
      <c r="GN207" s="8"/>
      <c r="GO207" s="8"/>
      <c r="GP207" s="8"/>
      <c r="GQ207" s="8"/>
      <c r="GR207" s="8"/>
      <c r="GS207" s="8"/>
      <c r="GT207" s="8"/>
      <c r="GU207" s="8"/>
      <c r="GV207" s="8"/>
      <c r="GW207" s="8"/>
      <c r="GX207" s="8"/>
      <c r="GY207" s="8"/>
      <c r="GZ207" s="8"/>
      <c r="HA207" s="8"/>
      <c r="HB207" s="8"/>
      <c r="HC207" s="8"/>
      <c r="HD207" s="8"/>
      <c r="HE207" s="8"/>
      <c r="HF207" s="8"/>
      <c r="HG207" s="8"/>
      <c r="HH207" s="8"/>
      <c r="HI207" s="8"/>
      <c r="HJ207" s="8"/>
      <c r="HK207" s="8"/>
      <c r="HL207" s="8"/>
      <c r="HM207" s="8"/>
      <c r="HN207" s="8"/>
      <c r="HO207" s="8"/>
      <c r="HP207" s="8"/>
      <c r="HQ207" s="8"/>
      <c r="HR207" s="8"/>
      <c r="HS207" s="8"/>
      <c r="HT207" s="8"/>
      <c r="HU207" s="8"/>
      <c r="HV207" s="8"/>
      <c r="HW207" s="8"/>
      <c r="HX207" s="8"/>
      <c r="HY207" s="8"/>
      <c r="HZ207" s="8"/>
      <c r="IA207" s="8"/>
      <c r="IB207" s="8"/>
      <c r="IC207" s="8"/>
      <c r="ID207" s="8"/>
      <c r="IE207" s="8"/>
      <c r="IF207" s="8"/>
      <c r="IG207" s="8"/>
      <c r="IH207" s="8"/>
      <c r="II207" s="8"/>
      <c r="IJ207" s="8"/>
      <c r="IK207" s="8"/>
      <c r="IL207" s="8"/>
      <c r="IM207" s="8"/>
      <c r="IN207" s="8"/>
      <c r="IO207" s="8"/>
      <c r="IP207" s="8"/>
      <c r="IQ207" s="8"/>
    </row>
    <row r="208" spans="1:251" s="7" customFormat="1" x14ac:dyDescent="0.85">
      <c r="A208" s="8"/>
      <c r="B208" s="8"/>
      <c r="C208" s="98"/>
      <c r="D208" s="8"/>
      <c r="E208" s="8"/>
      <c r="F208" s="99"/>
      <c r="G208" s="8"/>
      <c r="H208" s="8"/>
      <c r="I208" s="8"/>
      <c r="J208" s="100"/>
      <c r="K208" s="8"/>
      <c r="L208" s="9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FU208" s="8"/>
      <c r="FV208" s="8"/>
      <c r="FW208" s="8"/>
      <c r="FX208" s="8"/>
      <c r="FY208" s="8"/>
      <c r="FZ208" s="8"/>
      <c r="GA208" s="8"/>
      <c r="GB208" s="8"/>
      <c r="GC208" s="8"/>
      <c r="GD208" s="8"/>
      <c r="GE208" s="8"/>
      <c r="GF208" s="8"/>
      <c r="GG208" s="8"/>
      <c r="GH208" s="8"/>
      <c r="GI208" s="8"/>
      <c r="GJ208" s="8"/>
      <c r="GK208" s="8"/>
      <c r="GL208" s="8"/>
      <c r="GM208" s="8"/>
      <c r="GN208" s="8"/>
      <c r="GO208" s="8"/>
      <c r="GP208" s="8"/>
      <c r="GQ208" s="8"/>
      <c r="GR208" s="8"/>
      <c r="GS208" s="8"/>
      <c r="GT208" s="8"/>
      <c r="GU208" s="8"/>
      <c r="GV208" s="8"/>
      <c r="GW208" s="8"/>
      <c r="GX208" s="8"/>
      <c r="GY208" s="8"/>
      <c r="GZ208" s="8"/>
      <c r="HA208" s="8"/>
      <c r="HB208" s="8"/>
      <c r="HC208" s="8"/>
      <c r="HD208" s="8"/>
      <c r="HE208" s="8"/>
      <c r="HF208" s="8"/>
      <c r="HG208" s="8"/>
      <c r="HH208" s="8"/>
      <c r="HI208" s="8"/>
      <c r="HJ208" s="8"/>
      <c r="HK208" s="8"/>
      <c r="HL208" s="8"/>
      <c r="HM208" s="8"/>
      <c r="HN208" s="8"/>
      <c r="HO208" s="8"/>
      <c r="HP208" s="8"/>
      <c r="HQ208" s="8"/>
      <c r="HR208" s="8"/>
      <c r="HS208" s="8"/>
      <c r="HT208" s="8"/>
      <c r="HU208" s="8"/>
      <c r="HV208" s="8"/>
      <c r="HW208" s="8"/>
      <c r="HX208" s="8"/>
      <c r="HY208" s="8"/>
      <c r="HZ208" s="8"/>
      <c r="IA208" s="8"/>
      <c r="IB208" s="8"/>
      <c r="IC208" s="8"/>
      <c r="ID208" s="8"/>
      <c r="IE208" s="8"/>
      <c r="IF208" s="8"/>
      <c r="IG208" s="8"/>
      <c r="IH208" s="8"/>
      <c r="II208" s="8"/>
      <c r="IJ208" s="8"/>
      <c r="IK208" s="8"/>
      <c r="IL208" s="8"/>
      <c r="IM208" s="8"/>
      <c r="IN208" s="8"/>
      <c r="IO208" s="8"/>
      <c r="IP208" s="8"/>
      <c r="IQ208" s="8"/>
    </row>
    <row r="209" spans="1:251" s="7" customFormat="1" x14ac:dyDescent="0.85">
      <c r="A209" s="8"/>
      <c r="B209" s="8"/>
      <c r="C209" s="98"/>
      <c r="D209" s="8"/>
      <c r="E209" s="8"/>
      <c r="F209" s="99"/>
      <c r="G209" s="8"/>
      <c r="H209" s="8"/>
      <c r="I209" s="8"/>
      <c r="J209" s="100"/>
      <c r="K209" s="8"/>
      <c r="L209" s="9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FU209" s="8"/>
      <c r="FV209" s="8"/>
      <c r="FW209" s="8"/>
      <c r="FX209" s="8"/>
      <c r="FY209" s="8"/>
      <c r="FZ209" s="8"/>
      <c r="GA209" s="8"/>
      <c r="GB209" s="8"/>
      <c r="GC209" s="8"/>
      <c r="GD209" s="8"/>
      <c r="GE209" s="8"/>
      <c r="GF209" s="8"/>
      <c r="GG209" s="8"/>
      <c r="GH209" s="8"/>
      <c r="GI209" s="8"/>
      <c r="GJ209" s="8"/>
      <c r="GK209" s="8"/>
      <c r="GL209" s="8"/>
      <c r="GM209" s="8"/>
      <c r="GN209" s="8"/>
      <c r="GO209" s="8"/>
      <c r="GP209" s="8"/>
      <c r="GQ209" s="8"/>
      <c r="GR209" s="8"/>
      <c r="GS209" s="8"/>
      <c r="GT209" s="8"/>
      <c r="GU209" s="8"/>
      <c r="GV209" s="8"/>
      <c r="GW209" s="8"/>
      <c r="GX209" s="8"/>
      <c r="GY209" s="8"/>
      <c r="GZ209" s="8"/>
      <c r="HA209" s="8"/>
      <c r="HB209" s="8"/>
      <c r="HC209" s="8"/>
      <c r="HD209" s="8"/>
      <c r="HE209" s="8"/>
      <c r="HF209" s="8"/>
      <c r="HG209" s="8"/>
      <c r="HH209" s="8"/>
      <c r="HI209" s="8"/>
      <c r="HJ209" s="8"/>
      <c r="HK209" s="8"/>
      <c r="HL209" s="8"/>
      <c r="HM209" s="8"/>
      <c r="HN209" s="8"/>
      <c r="HO209" s="8"/>
      <c r="HP209" s="8"/>
      <c r="HQ209" s="8"/>
      <c r="HR209" s="8"/>
      <c r="HS209" s="8"/>
      <c r="HT209" s="8"/>
      <c r="HU209" s="8"/>
      <c r="HV209" s="8"/>
      <c r="HW209" s="8"/>
      <c r="HX209" s="8"/>
      <c r="HY209" s="8"/>
      <c r="HZ209" s="8"/>
      <c r="IA209" s="8"/>
      <c r="IB209" s="8"/>
      <c r="IC209" s="8"/>
      <c r="ID209" s="8"/>
      <c r="IE209" s="8"/>
      <c r="IF209" s="8"/>
      <c r="IG209" s="8"/>
      <c r="IH209" s="8"/>
      <c r="II209" s="8"/>
      <c r="IJ209" s="8"/>
      <c r="IK209" s="8"/>
      <c r="IL209" s="8"/>
      <c r="IM209" s="8"/>
      <c r="IN209" s="8"/>
      <c r="IO209" s="8"/>
      <c r="IP209" s="8"/>
      <c r="IQ209" s="8"/>
    </row>
    <row r="210" spans="1:251" s="7" customFormat="1" x14ac:dyDescent="0.85">
      <c r="A210" s="8"/>
      <c r="B210" s="8"/>
      <c r="C210" s="98"/>
      <c r="D210" s="8"/>
      <c r="E210" s="8"/>
      <c r="F210" s="99"/>
      <c r="G210" s="8"/>
      <c r="H210" s="8"/>
      <c r="I210" s="8"/>
      <c r="J210" s="100"/>
      <c r="K210" s="8"/>
      <c r="L210" s="9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FU210" s="8"/>
      <c r="FV210" s="8"/>
      <c r="FW210" s="8"/>
      <c r="FX210" s="8"/>
      <c r="FY210" s="8"/>
      <c r="FZ210" s="8"/>
      <c r="GA210" s="8"/>
      <c r="GB210" s="8"/>
      <c r="GC210" s="8"/>
      <c r="GD210" s="8"/>
      <c r="GE210" s="8"/>
      <c r="GF210" s="8"/>
      <c r="GG210" s="8"/>
      <c r="GH210" s="8"/>
      <c r="GI210" s="8"/>
      <c r="GJ210" s="8"/>
      <c r="GK210" s="8"/>
      <c r="GL210" s="8"/>
      <c r="GM210" s="8"/>
      <c r="GN210" s="8"/>
      <c r="GO210" s="8"/>
      <c r="GP210" s="8"/>
      <c r="GQ210" s="8"/>
      <c r="GR210" s="8"/>
      <c r="GS210" s="8"/>
      <c r="GT210" s="8"/>
      <c r="GU210" s="8"/>
      <c r="GV210" s="8"/>
      <c r="GW210" s="8"/>
      <c r="GX210" s="8"/>
      <c r="GY210" s="8"/>
      <c r="GZ210" s="8"/>
      <c r="HA210" s="8"/>
      <c r="HB210" s="8"/>
      <c r="HC210" s="8"/>
      <c r="HD210" s="8"/>
      <c r="HE210" s="8"/>
      <c r="HF210" s="8"/>
      <c r="HG210" s="8"/>
      <c r="HH210" s="8"/>
      <c r="HI210" s="8"/>
      <c r="HJ210" s="8"/>
      <c r="HK210" s="8"/>
      <c r="HL210" s="8"/>
      <c r="HM210" s="8"/>
      <c r="HN210" s="8"/>
      <c r="HO210" s="8"/>
      <c r="HP210" s="8"/>
      <c r="HQ210" s="8"/>
      <c r="HR210" s="8"/>
      <c r="HS210" s="8"/>
      <c r="HT210" s="8"/>
      <c r="HU210" s="8"/>
      <c r="HV210" s="8"/>
      <c r="HW210" s="8"/>
      <c r="HX210" s="8"/>
      <c r="HY210" s="8"/>
      <c r="HZ210" s="8"/>
      <c r="IA210" s="8"/>
      <c r="IB210" s="8"/>
      <c r="IC210" s="8"/>
      <c r="ID210" s="8"/>
      <c r="IE210" s="8"/>
      <c r="IF210" s="8"/>
      <c r="IG210" s="8"/>
      <c r="IH210" s="8"/>
      <c r="II210" s="8"/>
      <c r="IJ210" s="8"/>
      <c r="IK210" s="8"/>
      <c r="IL210" s="8"/>
      <c r="IM210" s="8"/>
      <c r="IN210" s="8"/>
      <c r="IO210" s="8"/>
      <c r="IP210" s="8"/>
      <c r="IQ210" s="8"/>
    </row>
    <row r="211" spans="1:251" s="7" customFormat="1" x14ac:dyDescent="0.85">
      <c r="A211" s="8"/>
      <c r="B211" s="8"/>
      <c r="C211" s="98"/>
      <c r="D211" s="8"/>
      <c r="E211" s="8"/>
      <c r="F211" s="99"/>
      <c r="G211" s="8"/>
      <c r="H211" s="8"/>
      <c r="I211" s="8"/>
      <c r="J211" s="100"/>
      <c r="K211" s="8"/>
      <c r="L211" s="9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FU211" s="8"/>
      <c r="FV211" s="8"/>
      <c r="FW211" s="8"/>
      <c r="FX211" s="8"/>
      <c r="FY211" s="8"/>
      <c r="FZ211" s="8"/>
      <c r="GA211" s="8"/>
      <c r="GB211" s="8"/>
      <c r="GC211" s="8"/>
      <c r="GD211" s="8"/>
      <c r="GE211" s="8"/>
      <c r="GF211" s="8"/>
      <c r="GG211" s="8"/>
      <c r="GH211" s="8"/>
      <c r="GI211" s="8"/>
      <c r="GJ211" s="8"/>
      <c r="GK211" s="8"/>
      <c r="GL211" s="8"/>
      <c r="GM211" s="8"/>
      <c r="GN211" s="8"/>
      <c r="GO211" s="8"/>
      <c r="GP211" s="8"/>
      <c r="GQ211" s="8"/>
      <c r="GR211" s="8"/>
      <c r="GS211" s="8"/>
      <c r="GT211" s="8"/>
      <c r="GU211" s="8"/>
      <c r="GV211" s="8"/>
      <c r="GW211" s="8"/>
      <c r="GX211" s="8"/>
      <c r="GY211" s="8"/>
      <c r="GZ211" s="8"/>
      <c r="HA211" s="8"/>
      <c r="HB211" s="8"/>
      <c r="HC211" s="8"/>
      <c r="HD211" s="8"/>
      <c r="HE211" s="8"/>
      <c r="HF211" s="8"/>
      <c r="HG211" s="8"/>
      <c r="HH211" s="8"/>
      <c r="HI211" s="8"/>
      <c r="HJ211" s="8"/>
      <c r="HK211" s="8"/>
      <c r="HL211" s="8"/>
      <c r="HM211" s="8"/>
      <c r="HN211" s="8"/>
      <c r="HO211" s="8"/>
      <c r="HP211" s="8"/>
      <c r="HQ211" s="8"/>
      <c r="HR211" s="8"/>
      <c r="HS211" s="8"/>
      <c r="HT211" s="8"/>
      <c r="HU211" s="8"/>
      <c r="HV211" s="8"/>
      <c r="HW211" s="8"/>
      <c r="HX211" s="8"/>
      <c r="HY211" s="8"/>
      <c r="HZ211" s="8"/>
      <c r="IA211" s="8"/>
      <c r="IB211" s="8"/>
      <c r="IC211" s="8"/>
      <c r="ID211" s="8"/>
      <c r="IE211" s="8"/>
      <c r="IF211" s="8"/>
      <c r="IG211" s="8"/>
      <c r="IH211" s="8"/>
      <c r="II211" s="8"/>
      <c r="IJ211" s="8"/>
      <c r="IK211" s="8"/>
      <c r="IL211" s="8"/>
      <c r="IM211" s="8"/>
      <c r="IN211" s="8"/>
      <c r="IO211" s="8"/>
      <c r="IP211" s="8"/>
      <c r="IQ211" s="8"/>
    </row>
    <row r="212" spans="1:251" s="7" customFormat="1" x14ac:dyDescent="0.85">
      <c r="A212" s="8"/>
      <c r="B212" s="8"/>
      <c r="C212" s="98"/>
      <c r="D212" s="8"/>
      <c r="E212" s="8"/>
      <c r="F212" s="99"/>
      <c r="G212" s="8"/>
      <c r="H212" s="8"/>
      <c r="I212" s="8"/>
      <c r="J212" s="100"/>
      <c r="K212" s="8"/>
      <c r="L212" s="9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FU212" s="8"/>
      <c r="FV212" s="8"/>
      <c r="FW212" s="8"/>
      <c r="FX212" s="8"/>
      <c r="FY212" s="8"/>
      <c r="FZ212" s="8"/>
      <c r="GA212" s="8"/>
      <c r="GB212" s="8"/>
      <c r="GC212" s="8"/>
      <c r="GD212" s="8"/>
      <c r="GE212" s="8"/>
      <c r="GF212" s="8"/>
      <c r="GG212" s="8"/>
      <c r="GH212" s="8"/>
      <c r="GI212" s="8"/>
      <c r="GJ212" s="8"/>
      <c r="GK212" s="8"/>
      <c r="GL212" s="8"/>
      <c r="GM212" s="8"/>
      <c r="GN212" s="8"/>
      <c r="GO212" s="8"/>
      <c r="GP212" s="8"/>
      <c r="GQ212" s="8"/>
      <c r="GR212" s="8"/>
      <c r="GS212" s="8"/>
      <c r="GT212" s="8"/>
      <c r="GU212" s="8"/>
      <c r="GV212" s="8"/>
      <c r="GW212" s="8"/>
      <c r="GX212" s="8"/>
      <c r="GY212" s="8"/>
      <c r="GZ212" s="8"/>
      <c r="HA212" s="8"/>
      <c r="HB212" s="8"/>
      <c r="HC212" s="8"/>
      <c r="HD212" s="8"/>
      <c r="HE212" s="8"/>
      <c r="HF212" s="8"/>
      <c r="HG212" s="8"/>
      <c r="HH212" s="8"/>
      <c r="HI212" s="8"/>
      <c r="HJ212" s="8"/>
      <c r="HK212" s="8"/>
      <c r="HL212" s="8"/>
      <c r="HM212" s="8"/>
      <c r="HN212" s="8"/>
      <c r="HO212" s="8"/>
      <c r="HP212" s="8"/>
      <c r="HQ212" s="8"/>
      <c r="HR212" s="8"/>
      <c r="HS212" s="8"/>
      <c r="HT212" s="8"/>
      <c r="HU212" s="8"/>
      <c r="HV212" s="8"/>
      <c r="HW212" s="8"/>
      <c r="HX212" s="8"/>
      <c r="HY212" s="8"/>
      <c r="HZ212" s="8"/>
      <c r="IA212" s="8"/>
      <c r="IB212" s="8"/>
      <c r="IC212" s="8"/>
      <c r="ID212" s="8"/>
      <c r="IE212" s="8"/>
      <c r="IF212" s="8"/>
      <c r="IG212" s="8"/>
      <c r="IH212" s="8"/>
      <c r="II212" s="8"/>
      <c r="IJ212" s="8"/>
      <c r="IK212" s="8"/>
      <c r="IL212" s="8"/>
      <c r="IM212" s="8"/>
      <c r="IN212" s="8"/>
      <c r="IO212" s="8"/>
      <c r="IP212" s="8"/>
      <c r="IQ212" s="8"/>
    </row>
    <row r="213" spans="1:251" s="7" customFormat="1" x14ac:dyDescent="0.85">
      <c r="A213" s="8"/>
      <c r="B213" s="8"/>
      <c r="C213" s="98"/>
      <c r="D213" s="8"/>
      <c r="E213" s="8"/>
      <c r="F213" s="99"/>
      <c r="G213" s="8"/>
      <c r="H213" s="8"/>
      <c r="I213" s="8"/>
      <c r="J213" s="100"/>
      <c r="K213" s="8"/>
      <c r="L213" s="9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FU213" s="8"/>
      <c r="FV213" s="8"/>
      <c r="FW213" s="8"/>
      <c r="FX213" s="8"/>
      <c r="FY213" s="8"/>
      <c r="FZ213" s="8"/>
      <c r="GA213" s="8"/>
      <c r="GB213" s="8"/>
      <c r="GC213" s="8"/>
      <c r="GD213" s="8"/>
      <c r="GE213" s="8"/>
      <c r="GF213" s="8"/>
      <c r="GG213" s="8"/>
      <c r="GH213" s="8"/>
      <c r="GI213" s="8"/>
      <c r="GJ213" s="8"/>
      <c r="GK213" s="8"/>
      <c r="GL213" s="8"/>
      <c r="GM213" s="8"/>
      <c r="GN213" s="8"/>
      <c r="GO213" s="8"/>
      <c r="GP213" s="8"/>
      <c r="GQ213" s="8"/>
      <c r="GR213" s="8"/>
      <c r="GS213" s="8"/>
      <c r="GT213" s="8"/>
      <c r="GU213" s="8"/>
      <c r="GV213" s="8"/>
      <c r="GW213" s="8"/>
      <c r="GX213" s="8"/>
      <c r="GY213" s="8"/>
      <c r="GZ213" s="8"/>
      <c r="HA213" s="8"/>
      <c r="HB213" s="8"/>
      <c r="HC213" s="8"/>
      <c r="HD213" s="8"/>
      <c r="HE213" s="8"/>
      <c r="HF213" s="8"/>
      <c r="HG213" s="8"/>
      <c r="HH213" s="8"/>
      <c r="HI213" s="8"/>
      <c r="HJ213" s="8"/>
      <c r="HK213" s="8"/>
      <c r="HL213" s="8"/>
      <c r="HM213" s="8"/>
      <c r="HN213" s="8"/>
      <c r="HO213" s="8"/>
      <c r="HP213" s="8"/>
      <c r="HQ213" s="8"/>
      <c r="HR213" s="8"/>
      <c r="HS213" s="8"/>
      <c r="HT213" s="8"/>
      <c r="HU213" s="8"/>
      <c r="HV213" s="8"/>
      <c r="HW213" s="8"/>
      <c r="HX213" s="8"/>
      <c r="HY213" s="8"/>
      <c r="HZ213" s="8"/>
      <c r="IA213" s="8"/>
      <c r="IB213" s="8"/>
      <c r="IC213" s="8"/>
      <c r="ID213" s="8"/>
      <c r="IE213" s="8"/>
      <c r="IF213" s="8"/>
      <c r="IG213" s="8"/>
      <c r="IH213" s="8"/>
      <c r="II213" s="8"/>
      <c r="IJ213" s="8"/>
      <c r="IK213" s="8"/>
      <c r="IL213" s="8"/>
      <c r="IM213" s="8"/>
      <c r="IN213" s="8"/>
      <c r="IO213" s="8"/>
      <c r="IP213" s="8"/>
      <c r="IQ213" s="8"/>
    </row>
    <row r="214" spans="1:251" s="7" customFormat="1" x14ac:dyDescent="0.85">
      <c r="A214" s="8"/>
      <c r="B214" s="8"/>
      <c r="C214" s="98"/>
      <c r="D214" s="8"/>
      <c r="E214" s="8"/>
      <c r="F214" s="99"/>
      <c r="G214" s="8"/>
      <c r="H214" s="8"/>
      <c r="I214" s="8"/>
      <c r="J214" s="100"/>
      <c r="K214" s="8"/>
      <c r="L214" s="9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FU214" s="8"/>
      <c r="FV214" s="8"/>
      <c r="FW214" s="8"/>
      <c r="FX214" s="8"/>
      <c r="FY214" s="8"/>
      <c r="FZ214" s="8"/>
      <c r="GA214" s="8"/>
      <c r="GB214" s="8"/>
      <c r="GC214" s="8"/>
      <c r="GD214" s="8"/>
      <c r="GE214" s="8"/>
      <c r="GF214" s="8"/>
      <c r="GG214" s="8"/>
      <c r="GH214" s="8"/>
      <c r="GI214" s="8"/>
      <c r="GJ214" s="8"/>
      <c r="GK214" s="8"/>
      <c r="GL214" s="8"/>
      <c r="GM214" s="8"/>
      <c r="GN214" s="8"/>
      <c r="GO214" s="8"/>
      <c r="GP214" s="8"/>
      <c r="GQ214" s="8"/>
      <c r="GR214" s="8"/>
      <c r="GS214" s="8"/>
      <c r="GT214" s="8"/>
      <c r="GU214" s="8"/>
      <c r="GV214" s="8"/>
      <c r="GW214" s="8"/>
      <c r="GX214" s="8"/>
      <c r="GY214" s="8"/>
      <c r="GZ214" s="8"/>
      <c r="HA214" s="8"/>
      <c r="HB214" s="8"/>
      <c r="HC214" s="8"/>
      <c r="HD214" s="8"/>
      <c r="HE214" s="8"/>
      <c r="HF214" s="8"/>
      <c r="HG214" s="8"/>
      <c r="HH214" s="8"/>
      <c r="HI214" s="8"/>
      <c r="HJ214" s="8"/>
      <c r="HK214" s="8"/>
      <c r="HL214" s="8"/>
      <c r="HM214" s="8"/>
      <c r="HN214" s="8"/>
      <c r="HO214" s="8"/>
      <c r="HP214" s="8"/>
      <c r="HQ214" s="8"/>
      <c r="HR214" s="8"/>
      <c r="HS214" s="8"/>
      <c r="HT214" s="8"/>
      <c r="HU214" s="8"/>
      <c r="HV214" s="8"/>
      <c r="HW214" s="8"/>
      <c r="HX214" s="8"/>
      <c r="HY214" s="8"/>
      <c r="HZ214" s="8"/>
      <c r="IA214" s="8"/>
      <c r="IB214" s="8"/>
      <c r="IC214" s="8"/>
      <c r="ID214" s="8"/>
      <c r="IE214" s="8"/>
      <c r="IF214" s="8"/>
      <c r="IG214" s="8"/>
      <c r="IH214" s="8"/>
      <c r="II214" s="8"/>
      <c r="IJ214" s="8"/>
      <c r="IK214" s="8"/>
      <c r="IL214" s="8"/>
      <c r="IM214" s="8"/>
      <c r="IN214" s="8"/>
      <c r="IO214" s="8"/>
      <c r="IP214" s="8"/>
      <c r="IQ214" s="8"/>
    </row>
    <row r="215" spans="1:251" s="7" customFormat="1" x14ac:dyDescent="0.85">
      <c r="A215" s="8"/>
      <c r="B215" s="8"/>
      <c r="C215" s="98"/>
      <c r="D215" s="8"/>
      <c r="E215" s="8"/>
      <c r="F215" s="99"/>
      <c r="G215" s="8"/>
      <c r="H215" s="8"/>
      <c r="I215" s="8"/>
      <c r="J215" s="100"/>
      <c r="K215" s="8"/>
      <c r="L215" s="9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FU215" s="8"/>
      <c r="FV215" s="8"/>
      <c r="FW215" s="8"/>
      <c r="FX215" s="8"/>
      <c r="FY215" s="8"/>
      <c r="FZ215" s="8"/>
      <c r="GA215" s="8"/>
      <c r="GB215" s="8"/>
      <c r="GC215" s="8"/>
      <c r="GD215" s="8"/>
      <c r="GE215" s="8"/>
      <c r="GF215" s="8"/>
      <c r="GG215" s="8"/>
      <c r="GH215" s="8"/>
      <c r="GI215" s="8"/>
      <c r="GJ215" s="8"/>
      <c r="GK215" s="8"/>
      <c r="GL215" s="8"/>
      <c r="GM215" s="8"/>
      <c r="GN215" s="8"/>
      <c r="GO215" s="8"/>
      <c r="GP215" s="8"/>
      <c r="GQ215" s="8"/>
      <c r="GR215" s="8"/>
      <c r="GS215" s="8"/>
      <c r="GT215" s="8"/>
      <c r="GU215" s="8"/>
      <c r="GV215" s="8"/>
      <c r="GW215" s="8"/>
      <c r="GX215" s="8"/>
      <c r="GY215" s="8"/>
      <c r="GZ215" s="8"/>
      <c r="HA215" s="8"/>
      <c r="HB215" s="8"/>
      <c r="HC215" s="8"/>
      <c r="HD215" s="8"/>
      <c r="HE215" s="8"/>
      <c r="HF215" s="8"/>
      <c r="HG215" s="8"/>
      <c r="HH215" s="8"/>
      <c r="HI215" s="8"/>
      <c r="HJ215" s="8"/>
      <c r="HK215" s="8"/>
      <c r="HL215" s="8"/>
      <c r="HM215" s="8"/>
      <c r="HN215" s="8"/>
      <c r="HO215" s="8"/>
      <c r="HP215" s="8"/>
      <c r="HQ215" s="8"/>
      <c r="HR215" s="8"/>
      <c r="HS215" s="8"/>
      <c r="HT215" s="8"/>
      <c r="HU215" s="8"/>
      <c r="HV215" s="8"/>
      <c r="HW215" s="8"/>
      <c r="HX215" s="8"/>
      <c r="HY215" s="8"/>
      <c r="HZ215" s="8"/>
      <c r="IA215" s="8"/>
      <c r="IB215" s="8"/>
      <c r="IC215" s="8"/>
      <c r="ID215" s="8"/>
      <c r="IE215" s="8"/>
      <c r="IF215" s="8"/>
      <c r="IG215" s="8"/>
      <c r="IH215" s="8"/>
      <c r="II215" s="8"/>
      <c r="IJ215" s="8"/>
      <c r="IK215" s="8"/>
      <c r="IL215" s="8"/>
      <c r="IM215" s="8"/>
      <c r="IN215" s="8"/>
      <c r="IO215" s="8"/>
      <c r="IP215" s="8"/>
      <c r="IQ215" s="8"/>
    </row>
    <row r="216" spans="1:251" s="7" customFormat="1" x14ac:dyDescent="0.85">
      <c r="A216" s="8"/>
      <c r="B216" s="8"/>
      <c r="C216" s="98"/>
      <c r="D216" s="8"/>
      <c r="E216" s="8"/>
      <c r="F216" s="99"/>
      <c r="G216" s="8"/>
      <c r="H216" s="8"/>
      <c r="I216" s="8"/>
      <c r="J216" s="100"/>
      <c r="K216" s="8"/>
      <c r="L216" s="9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FU216" s="8"/>
      <c r="FV216" s="8"/>
      <c r="FW216" s="8"/>
      <c r="FX216" s="8"/>
      <c r="FY216" s="8"/>
      <c r="FZ216" s="8"/>
      <c r="GA216" s="8"/>
      <c r="GB216" s="8"/>
      <c r="GC216" s="8"/>
      <c r="GD216" s="8"/>
      <c r="GE216" s="8"/>
      <c r="GF216" s="8"/>
      <c r="GG216" s="8"/>
      <c r="GH216" s="8"/>
      <c r="GI216" s="8"/>
      <c r="GJ216" s="8"/>
      <c r="GK216" s="8"/>
      <c r="GL216" s="8"/>
      <c r="GM216" s="8"/>
      <c r="GN216" s="8"/>
      <c r="GO216" s="8"/>
      <c r="GP216" s="8"/>
      <c r="GQ216" s="8"/>
      <c r="GR216" s="8"/>
      <c r="GS216" s="8"/>
      <c r="GT216" s="8"/>
      <c r="GU216" s="8"/>
      <c r="GV216" s="8"/>
      <c r="GW216" s="8"/>
      <c r="GX216" s="8"/>
      <c r="GY216" s="8"/>
      <c r="GZ216" s="8"/>
      <c r="HA216" s="8"/>
      <c r="HB216" s="8"/>
      <c r="HC216" s="8"/>
      <c r="HD216" s="8"/>
      <c r="HE216" s="8"/>
      <c r="HF216" s="8"/>
      <c r="HG216" s="8"/>
      <c r="HH216" s="8"/>
      <c r="HI216" s="8"/>
      <c r="HJ216" s="8"/>
      <c r="HK216" s="8"/>
      <c r="HL216" s="8"/>
      <c r="HM216" s="8"/>
      <c r="HN216" s="8"/>
      <c r="HO216" s="8"/>
      <c r="HP216" s="8"/>
      <c r="HQ216" s="8"/>
      <c r="HR216" s="8"/>
      <c r="HS216" s="8"/>
      <c r="HT216" s="8"/>
      <c r="HU216" s="8"/>
      <c r="HV216" s="8"/>
      <c r="HW216" s="8"/>
      <c r="HX216" s="8"/>
      <c r="HY216" s="8"/>
      <c r="HZ216" s="8"/>
      <c r="IA216" s="8"/>
      <c r="IB216" s="8"/>
      <c r="IC216" s="8"/>
      <c r="ID216" s="8"/>
      <c r="IE216" s="8"/>
      <c r="IF216" s="8"/>
      <c r="IG216" s="8"/>
      <c r="IH216" s="8"/>
      <c r="II216" s="8"/>
      <c r="IJ216" s="8"/>
      <c r="IK216" s="8"/>
      <c r="IL216" s="8"/>
      <c r="IM216" s="8"/>
      <c r="IN216" s="8"/>
      <c r="IO216" s="8"/>
      <c r="IP216" s="8"/>
      <c r="IQ216" s="8"/>
    </row>
    <row r="217" spans="1:251" s="7" customFormat="1" x14ac:dyDescent="0.85">
      <c r="A217" s="8"/>
      <c r="B217" s="8"/>
      <c r="C217" s="98"/>
      <c r="D217" s="8"/>
      <c r="E217" s="8"/>
      <c r="F217" s="99"/>
      <c r="G217" s="8"/>
      <c r="H217" s="8"/>
      <c r="I217" s="8"/>
      <c r="J217" s="100"/>
      <c r="K217" s="8"/>
      <c r="L217" s="9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FU217" s="8"/>
      <c r="FV217" s="8"/>
      <c r="FW217" s="8"/>
      <c r="FX217" s="8"/>
      <c r="FY217" s="8"/>
      <c r="FZ217" s="8"/>
      <c r="GA217" s="8"/>
      <c r="GB217" s="8"/>
      <c r="GC217" s="8"/>
      <c r="GD217" s="8"/>
      <c r="GE217" s="8"/>
      <c r="GF217" s="8"/>
      <c r="GG217" s="8"/>
      <c r="GH217" s="8"/>
      <c r="GI217" s="8"/>
      <c r="GJ217" s="8"/>
      <c r="GK217" s="8"/>
      <c r="GL217" s="8"/>
      <c r="GM217" s="8"/>
      <c r="GN217" s="8"/>
      <c r="GO217" s="8"/>
      <c r="GP217" s="8"/>
      <c r="GQ217" s="8"/>
      <c r="GR217" s="8"/>
      <c r="GS217" s="8"/>
      <c r="GT217" s="8"/>
      <c r="GU217" s="8"/>
      <c r="GV217" s="8"/>
      <c r="GW217" s="8"/>
      <c r="GX217" s="8"/>
      <c r="GY217" s="8"/>
      <c r="GZ217" s="8"/>
      <c r="HA217" s="8"/>
      <c r="HB217" s="8"/>
      <c r="HC217" s="8"/>
      <c r="HD217" s="8"/>
      <c r="HE217" s="8"/>
      <c r="HF217" s="8"/>
      <c r="HG217" s="8"/>
      <c r="HH217" s="8"/>
      <c r="HI217" s="8"/>
      <c r="HJ217" s="8"/>
      <c r="HK217" s="8"/>
      <c r="HL217" s="8"/>
      <c r="HM217" s="8"/>
      <c r="HN217" s="8"/>
      <c r="HO217" s="8"/>
      <c r="HP217" s="8"/>
      <c r="HQ217" s="8"/>
      <c r="HR217" s="8"/>
      <c r="HS217" s="8"/>
      <c r="HT217" s="8"/>
      <c r="HU217" s="8"/>
      <c r="HV217" s="8"/>
      <c r="HW217" s="8"/>
      <c r="HX217" s="8"/>
      <c r="HY217" s="8"/>
      <c r="HZ217" s="8"/>
      <c r="IA217" s="8"/>
      <c r="IB217" s="8"/>
      <c r="IC217" s="8"/>
      <c r="ID217" s="8"/>
      <c r="IE217" s="8"/>
      <c r="IF217" s="8"/>
      <c r="IG217" s="8"/>
      <c r="IH217" s="8"/>
      <c r="II217" s="8"/>
      <c r="IJ217" s="8"/>
      <c r="IK217" s="8"/>
      <c r="IL217" s="8"/>
      <c r="IM217" s="8"/>
      <c r="IN217" s="8"/>
      <c r="IO217" s="8"/>
      <c r="IP217" s="8"/>
      <c r="IQ217" s="8"/>
    </row>
    <row r="218" spans="1:251" s="7" customFormat="1" x14ac:dyDescent="0.85">
      <c r="A218" s="8"/>
      <c r="B218" s="8"/>
      <c r="C218" s="98"/>
      <c r="D218" s="8"/>
      <c r="E218" s="8"/>
      <c r="F218" s="99"/>
      <c r="G218" s="8"/>
      <c r="H218" s="8"/>
      <c r="I218" s="8"/>
      <c r="J218" s="100"/>
      <c r="K218" s="8"/>
      <c r="L218" s="9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FU218" s="8"/>
      <c r="FV218" s="8"/>
      <c r="FW218" s="8"/>
      <c r="FX218" s="8"/>
      <c r="FY218" s="8"/>
      <c r="FZ218" s="8"/>
      <c r="GA218" s="8"/>
      <c r="GB218" s="8"/>
      <c r="GC218" s="8"/>
      <c r="GD218" s="8"/>
      <c r="GE218" s="8"/>
      <c r="GF218" s="8"/>
      <c r="GG218" s="8"/>
      <c r="GH218" s="8"/>
      <c r="GI218" s="8"/>
      <c r="GJ218" s="8"/>
      <c r="GK218" s="8"/>
      <c r="GL218" s="8"/>
      <c r="GM218" s="8"/>
      <c r="GN218" s="8"/>
      <c r="GO218" s="8"/>
      <c r="GP218" s="8"/>
      <c r="GQ218" s="8"/>
      <c r="GR218" s="8"/>
      <c r="GS218" s="8"/>
      <c r="GT218" s="8"/>
      <c r="GU218" s="8"/>
      <c r="GV218" s="8"/>
      <c r="GW218" s="8"/>
      <c r="GX218" s="8"/>
      <c r="GY218" s="8"/>
      <c r="GZ218" s="8"/>
      <c r="HA218" s="8"/>
      <c r="HB218" s="8"/>
      <c r="HC218" s="8"/>
      <c r="HD218" s="8"/>
      <c r="HE218" s="8"/>
      <c r="HF218" s="8"/>
      <c r="HG218" s="8"/>
      <c r="HH218" s="8"/>
      <c r="HI218" s="8"/>
      <c r="HJ218" s="8"/>
      <c r="HK218" s="8"/>
      <c r="HL218" s="8"/>
      <c r="HM218" s="8"/>
      <c r="HN218" s="8"/>
      <c r="HO218" s="8"/>
      <c r="HP218" s="8"/>
      <c r="HQ218" s="8"/>
      <c r="HR218" s="8"/>
      <c r="HS218" s="8"/>
      <c r="HT218" s="8"/>
      <c r="HU218" s="8"/>
      <c r="HV218" s="8"/>
      <c r="HW218" s="8"/>
      <c r="HX218" s="8"/>
      <c r="HY218" s="8"/>
      <c r="HZ218" s="8"/>
      <c r="IA218" s="8"/>
      <c r="IB218" s="8"/>
      <c r="IC218" s="8"/>
      <c r="ID218" s="8"/>
      <c r="IE218" s="8"/>
      <c r="IF218" s="8"/>
      <c r="IG218" s="8"/>
      <c r="IH218" s="8"/>
      <c r="II218" s="8"/>
      <c r="IJ218" s="8"/>
      <c r="IK218" s="8"/>
      <c r="IL218" s="8"/>
      <c r="IM218" s="8"/>
      <c r="IN218" s="8"/>
      <c r="IO218" s="8"/>
      <c r="IP218" s="8"/>
      <c r="IQ218" s="8"/>
    </row>
    <row r="219" spans="1:251" s="7" customFormat="1" x14ac:dyDescent="0.85">
      <c r="A219" s="8"/>
      <c r="B219" s="8"/>
      <c r="C219" s="98"/>
      <c r="D219" s="8"/>
      <c r="E219" s="8"/>
      <c r="F219" s="99"/>
      <c r="G219" s="8"/>
      <c r="H219" s="8"/>
      <c r="I219" s="8"/>
      <c r="J219" s="100"/>
      <c r="K219" s="8"/>
      <c r="L219" s="9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FU219" s="8"/>
      <c r="FV219" s="8"/>
      <c r="FW219" s="8"/>
      <c r="FX219" s="8"/>
      <c r="FY219" s="8"/>
      <c r="FZ219" s="8"/>
      <c r="GA219" s="8"/>
      <c r="GB219" s="8"/>
      <c r="GC219" s="8"/>
      <c r="GD219" s="8"/>
      <c r="GE219" s="8"/>
      <c r="GF219" s="8"/>
      <c r="GG219" s="8"/>
      <c r="GH219" s="8"/>
      <c r="GI219" s="8"/>
      <c r="GJ219" s="8"/>
      <c r="GK219" s="8"/>
      <c r="GL219" s="8"/>
      <c r="GM219" s="8"/>
      <c r="GN219" s="8"/>
      <c r="GO219" s="8"/>
      <c r="GP219" s="8"/>
      <c r="GQ219" s="8"/>
      <c r="GR219" s="8"/>
      <c r="GS219" s="8"/>
      <c r="GT219" s="8"/>
      <c r="GU219" s="8"/>
      <c r="GV219" s="8"/>
      <c r="GW219" s="8"/>
      <c r="GX219" s="8"/>
      <c r="GY219" s="8"/>
      <c r="GZ219" s="8"/>
      <c r="HA219" s="8"/>
      <c r="HB219" s="8"/>
      <c r="HC219" s="8"/>
      <c r="HD219" s="8"/>
      <c r="HE219" s="8"/>
      <c r="HF219" s="8"/>
      <c r="HG219" s="8"/>
      <c r="HH219" s="8"/>
      <c r="HI219" s="8"/>
      <c r="HJ219" s="8"/>
      <c r="HK219" s="8"/>
      <c r="HL219" s="8"/>
      <c r="HM219" s="8"/>
      <c r="HN219" s="8"/>
      <c r="HO219" s="8"/>
      <c r="HP219" s="8"/>
      <c r="HQ219" s="8"/>
      <c r="HR219" s="8"/>
      <c r="HS219" s="8"/>
      <c r="HT219" s="8"/>
      <c r="HU219" s="8"/>
      <c r="HV219" s="8"/>
      <c r="HW219" s="8"/>
      <c r="HX219" s="8"/>
      <c r="HY219" s="8"/>
      <c r="HZ219" s="8"/>
      <c r="IA219" s="8"/>
      <c r="IB219" s="8"/>
      <c r="IC219" s="8"/>
      <c r="ID219" s="8"/>
      <c r="IE219" s="8"/>
      <c r="IF219" s="8"/>
      <c r="IG219" s="8"/>
      <c r="IH219" s="8"/>
      <c r="II219" s="8"/>
      <c r="IJ219" s="8"/>
      <c r="IK219" s="8"/>
      <c r="IL219" s="8"/>
      <c r="IM219" s="8"/>
      <c r="IN219" s="8"/>
      <c r="IO219" s="8"/>
      <c r="IP219" s="8"/>
      <c r="IQ219" s="8"/>
    </row>
    <row r="220" spans="1:251" s="7" customFormat="1" x14ac:dyDescent="0.85">
      <c r="A220" s="8"/>
      <c r="B220" s="8"/>
      <c r="C220" s="98"/>
      <c r="D220" s="8"/>
      <c r="E220" s="8"/>
      <c r="F220" s="99"/>
      <c r="G220" s="8"/>
      <c r="H220" s="8"/>
      <c r="I220" s="8"/>
      <c r="J220" s="100"/>
      <c r="K220" s="8"/>
      <c r="L220" s="9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FU220" s="8"/>
      <c r="FV220" s="8"/>
      <c r="FW220" s="8"/>
      <c r="FX220" s="8"/>
      <c r="FY220" s="8"/>
      <c r="FZ220" s="8"/>
      <c r="GA220" s="8"/>
      <c r="GB220" s="8"/>
      <c r="GC220" s="8"/>
      <c r="GD220" s="8"/>
      <c r="GE220" s="8"/>
      <c r="GF220" s="8"/>
      <c r="GG220" s="8"/>
      <c r="GH220" s="8"/>
      <c r="GI220" s="8"/>
      <c r="GJ220" s="8"/>
      <c r="GK220" s="8"/>
      <c r="GL220" s="8"/>
      <c r="GM220" s="8"/>
      <c r="GN220" s="8"/>
      <c r="GO220" s="8"/>
      <c r="GP220" s="8"/>
      <c r="GQ220" s="8"/>
      <c r="GR220" s="8"/>
      <c r="GS220" s="8"/>
      <c r="GT220" s="8"/>
      <c r="GU220" s="8"/>
      <c r="GV220" s="8"/>
      <c r="GW220" s="8"/>
      <c r="GX220" s="8"/>
      <c r="GY220" s="8"/>
      <c r="GZ220" s="8"/>
      <c r="HA220" s="8"/>
      <c r="HB220" s="8"/>
      <c r="HC220" s="8"/>
      <c r="HD220" s="8"/>
      <c r="HE220" s="8"/>
      <c r="HF220" s="8"/>
      <c r="HG220" s="8"/>
      <c r="HH220" s="8"/>
      <c r="HI220" s="8"/>
      <c r="HJ220" s="8"/>
      <c r="HK220" s="8"/>
      <c r="HL220" s="8"/>
      <c r="HM220" s="8"/>
      <c r="HN220" s="8"/>
      <c r="HO220" s="8"/>
      <c r="HP220" s="8"/>
      <c r="HQ220" s="8"/>
      <c r="HR220" s="8"/>
      <c r="HS220" s="8"/>
      <c r="HT220" s="8"/>
      <c r="HU220" s="8"/>
      <c r="HV220" s="8"/>
      <c r="HW220" s="8"/>
      <c r="HX220" s="8"/>
      <c r="HY220" s="8"/>
      <c r="HZ220" s="8"/>
      <c r="IA220" s="8"/>
      <c r="IB220" s="8"/>
      <c r="IC220" s="8"/>
      <c r="ID220" s="8"/>
      <c r="IE220" s="8"/>
      <c r="IF220" s="8"/>
      <c r="IG220" s="8"/>
      <c r="IH220" s="8"/>
      <c r="II220" s="8"/>
      <c r="IJ220" s="8"/>
      <c r="IK220" s="8"/>
      <c r="IL220" s="8"/>
      <c r="IM220" s="8"/>
      <c r="IN220" s="8"/>
      <c r="IO220" s="8"/>
      <c r="IP220" s="8"/>
      <c r="IQ220" s="8"/>
    </row>
    <row r="221" spans="1:251" s="7" customFormat="1" x14ac:dyDescent="0.85">
      <c r="A221" s="8"/>
      <c r="B221" s="8"/>
      <c r="C221" s="98"/>
      <c r="D221" s="8"/>
      <c r="E221" s="8"/>
      <c r="F221" s="99"/>
      <c r="G221" s="8"/>
      <c r="H221" s="8"/>
      <c r="I221" s="8"/>
      <c r="J221" s="100"/>
      <c r="K221" s="8"/>
      <c r="L221" s="9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FU221" s="8"/>
      <c r="FV221" s="8"/>
      <c r="FW221" s="8"/>
      <c r="FX221" s="8"/>
      <c r="FY221" s="8"/>
      <c r="FZ221" s="8"/>
      <c r="GA221" s="8"/>
      <c r="GB221" s="8"/>
      <c r="GC221" s="8"/>
      <c r="GD221" s="8"/>
      <c r="GE221" s="8"/>
      <c r="GF221" s="8"/>
      <c r="GG221" s="8"/>
      <c r="GH221" s="8"/>
      <c r="GI221" s="8"/>
      <c r="GJ221" s="8"/>
      <c r="GK221" s="8"/>
      <c r="GL221" s="8"/>
      <c r="GM221" s="8"/>
      <c r="GN221" s="8"/>
      <c r="GO221" s="8"/>
      <c r="GP221" s="8"/>
      <c r="GQ221" s="8"/>
      <c r="GR221" s="8"/>
      <c r="GS221" s="8"/>
      <c r="GT221" s="8"/>
      <c r="GU221" s="8"/>
      <c r="GV221" s="8"/>
      <c r="GW221" s="8"/>
      <c r="GX221" s="8"/>
      <c r="GY221" s="8"/>
      <c r="GZ221" s="8"/>
      <c r="HA221" s="8"/>
      <c r="HB221" s="8"/>
      <c r="HC221" s="8"/>
      <c r="HD221" s="8"/>
      <c r="HE221" s="8"/>
      <c r="HF221" s="8"/>
      <c r="HG221" s="8"/>
      <c r="HH221" s="8"/>
      <c r="HI221" s="8"/>
      <c r="HJ221" s="8"/>
      <c r="HK221" s="8"/>
      <c r="HL221" s="8"/>
      <c r="HM221" s="8"/>
      <c r="HN221" s="8"/>
      <c r="HO221" s="8"/>
      <c r="HP221" s="8"/>
      <c r="HQ221" s="8"/>
      <c r="HR221" s="8"/>
      <c r="HS221" s="8"/>
      <c r="HT221" s="8"/>
      <c r="HU221" s="8"/>
      <c r="HV221" s="8"/>
      <c r="HW221" s="8"/>
      <c r="HX221" s="8"/>
      <c r="HY221" s="8"/>
      <c r="HZ221" s="8"/>
      <c r="IA221" s="8"/>
      <c r="IB221" s="8"/>
      <c r="IC221" s="8"/>
      <c r="ID221" s="8"/>
      <c r="IE221" s="8"/>
      <c r="IF221" s="8"/>
      <c r="IG221" s="8"/>
      <c r="IH221" s="8"/>
      <c r="II221" s="8"/>
      <c r="IJ221" s="8"/>
      <c r="IK221" s="8"/>
      <c r="IL221" s="8"/>
      <c r="IM221" s="8"/>
      <c r="IN221" s="8"/>
      <c r="IO221" s="8"/>
      <c r="IP221" s="8"/>
      <c r="IQ221" s="8"/>
    </row>
    <row r="222" spans="1:251" s="7" customFormat="1" x14ac:dyDescent="0.85">
      <c r="A222" s="8"/>
      <c r="B222" s="8"/>
      <c r="C222" s="98"/>
      <c r="D222" s="8"/>
      <c r="E222" s="8"/>
      <c r="F222" s="99"/>
      <c r="G222" s="8"/>
      <c r="H222" s="8"/>
      <c r="I222" s="8"/>
      <c r="J222" s="100"/>
      <c r="K222" s="8"/>
      <c r="L222" s="9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FU222" s="8"/>
      <c r="FV222" s="8"/>
      <c r="FW222" s="8"/>
      <c r="FX222" s="8"/>
      <c r="FY222" s="8"/>
      <c r="FZ222" s="8"/>
      <c r="GA222" s="8"/>
      <c r="GB222" s="8"/>
      <c r="GC222" s="8"/>
      <c r="GD222" s="8"/>
      <c r="GE222" s="8"/>
      <c r="GF222" s="8"/>
      <c r="GG222" s="8"/>
      <c r="GH222" s="8"/>
      <c r="GI222" s="8"/>
      <c r="GJ222" s="8"/>
      <c r="GK222" s="8"/>
      <c r="GL222" s="8"/>
      <c r="GM222" s="8"/>
      <c r="GN222" s="8"/>
      <c r="GO222" s="8"/>
      <c r="GP222" s="8"/>
      <c r="GQ222" s="8"/>
      <c r="GR222" s="8"/>
      <c r="GS222" s="8"/>
      <c r="GT222" s="8"/>
      <c r="GU222" s="8"/>
      <c r="GV222" s="8"/>
      <c r="GW222" s="8"/>
      <c r="GX222" s="8"/>
      <c r="GY222" s="8"/>
      <c r="GZ222" s="8"/>
      <c r="HA222" s="8"/>
      <c r="HB222" s="8"/>
      <c r="HC222" s="8"/>
      <c r="HD222" s="8"/>
      <c r="HE222" s="8"/>
      <c r="HF222" s="8"/>
      <c r="HG222" s="8"/>
      <c r="HH222" s="8"/>
      <c r="HI222" s="8"/>
      <c r="HJ222" s="8"/>
      <c r="HK222" s="8"/>
      <c r="HL222" s="8"/>
      <c r="HM222" s="8"/>
      <c r="HN222" s="8"/>
      <c r="HO222" s="8"/>
      <c r="HP222" s="8"/>
      <c r="HQ222" s="8"/>
      <c r="HR222" s="8"/>
      <c r="HS222" s="8"/>
      <c r="HT222" s="8"/>
      <c r="HU222" s="8"/>
      <c r="HV222" s="8"/>
      <c r="HW222" s="8"/>
      <c r="HX222" s="8"/>
      <c r="HY222" s="8"/>
      <c r="HZ222" s="8"/>
      <c r="IA222" s="8"/>
      <c r="IB222" s="8"/>
      <c r="IC222" s="8"/>
      <c r="ID222" s="8"/>
      <c r="IE222" s="8"/>
      <c r="IF222" s="8"/>
      <c r="IG222" s="8"/>
      <c r="IH222" s="8"/>
      <c r="II222" s="8"/>
      <c r="IJ222" s="8"/>
      <c r="IK222" s="8"/>
      <c r="IL222" s="8"/>
      <c r="IM222" s="8"/>
      <c r="IN222" s="8"/>
      <c r="IO222" s="8"/>
      <c r="IP222" s="8"/>
      <c r="IQ222" s="8"/>
    </row>
    <row r="223" spans="1:251" s="7" customFormat="1" x14ac:dyDescent="0.85">
      <c r="A223" s="8"/>
      <c r="B223" s="8"/>
      <c r="C223" s="98"/>
      <c r="D223" s="8"/>
      <c r="E223" s="8"/>
      <c r="F223" s="99"/>
      <c r="G223" s="8"/>
      <c r="H223" s="8"/>
      <c r="I223" s="8"/>
      <c r="J223" s="100"/>
      <c r="K223" s="8"/>
      <c r="L223" s="9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FU223" s="8"/>
      <c r="FV223" s="8"/>
      <c r="FW223" s="8"/>
      <c r="FX223" s="8"/>
      <c r="FY223" s="8"/>
      <c r="FZ223" s="8"/>
      <c r="GA223" s="8"/>
      <c r="GB223" s="8"/>
      <c r="GC223" s="8"/>
      <c r="GD223" s="8"/>
      <c r="GE223" s="8"/>
      <c r="GF223" s="8"/>
      <c r="GG223" s="8"/>
      <c r="GH223" s="8"/>
      <c r="GI223" s="8"/>
      <c r="GJ223" s="8"/>
      <c r="GK223" s="8"/>
      <c r="GL223" s="8"/>
      <c r="GM223" s="8"/>
      <c r="GN223" s="8"/>
      <c r="GO223" s="8"/>
      <c r="GP223" s="8"/>
      <c r="GQ223" s="8"/>
      <c r="GR223" s="8"/>
      <c r="GS223" s="8"/>
      <c r="GT223" s="8"/>
      <c r="GU223" s="8"/>
      <c r="GV223" s="8"/>
      <c r="GW223" s="8"/>
      <c r="GX223" s="8"/>
      <c r="GY223" s="8"/>
      <c r="GZ223" s="8"/>
      <c r="HA223" s="8"/>
      <c r="HB223" s="8"/>
      <c r="HC223" s="8"/>
      <c r="HD223" s="8"/>
      <c r="HE223" s="8"/>
      <c r="HF223" s="8"/>
      <c r="HG223" s="8"/>
      <c r="HH223" s="8"/>
      <c r="HI223" s="8"/>
      <c r="HJ223" s="8"/>
      <c r="HK223" s="8"/>
      <c r="HL223" s="8"/>
      <c r="HM223" s="8"/>
      <c r="HN223" s="8"/>
      <c r="HO223" s="8"/>
      <c r="HP223" s="8"/>
      <c r="HQ223" s="8"/>
      <c r="HR223" s="8"/>
      <c r="HS223" s="8"/>
      <c r="HT223" s="8"/>
      <c r="HU223" s="8"/>
      <c r="HV223" s="8"/>
      <c r="HW223" s="8"/>
      <c r="HX223" s="8"/>
      <c r="HY223" s="8"/>
      <c r="HZ223" s="8"/>
      <c r="IA223" s="8"/>
      <c r="IB223" s="8"/>
      <c r="IC223" s="8"/>
      <c r="ID223" s="8"/>
      <c r="IE223" s="8"/>
      <c r="IF223" s="8"/>
      <c r="IG223" s="8"/>
      <c r="IH223" s="8"/>
      <c r="II223" s="8"/>
      <c r="IJ223" s="8"/>
      <c r="IK223" s="8"/>
      <c r="IL223" s="8"/>
      <c r="IM223" s="8"/>
      <c r="IN223" s="8"/>
      <c r="IO223" s="8"/>
      <c r="IP223" s="8"/>
      <c r="IQ223" s="8"/>
    </row>
    <row r="224" spans="1:251" s="7" customFormat="1" x14ac:dyDescent="0.85">
      <c r="A224" s="8"/>
      <c r="B224" s="8"/>
      <c r="C224" s="98"/>
      <c r="D224" s="8"/>
      <c r="E224" s="8"/>
      <c r="F224" s="99"/>
      <c r="G224" s="8"/>
      <c r="H224" s="8"/>
      <c r="I224" s="8"/>
      <c r="J224" s="100"/>
      <c r="K224" s="8"/>
      <c r="L224" s="9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FU224" s="8"/>
      <c r="FV224" s="8"/>
      <c r="FW224" s="8"/>
      <c r="FX224" s="8"/>
      <c r="FY224" s="8"/>
      <c r="FZ224" s="8"/>
      <c r="GA224" s="8"/>
      <c r="GB224" s="8"/>
      <c r="GC224" s="8"/>
      <c r="GD224" s="8"/>
      <c r="GE224" s="8"/>
      <c r="GF224" s="8"/>
      <c r="GG224" s="8"/>
      <c r="GH224" s="8"/>
      <c r="GI224" s="8"/>
      <c r="GJ224" s="8"/>
      <c r="GK224" s="8"/>
      <c r="GL224" s="8"/>
      <c r="GM224" s="8"/>
      <c r="GN224" s="8"/>
      <c r="GO224" s="8"/>
      <c r="GP224" s="8"/>
      <c r="GQ224" s="8"/>
      <c r="GR224" s="8"/>
      <c r="GS224" s="8"/>
      <c r="GT224" s="8"/>
      <c r="GU224" s="8"/>
      <c r="GV224" s="8"/>
      <c r="GW224" s="8"/>
      <c r="GX224" s="8"/>
      <c r="GY224" s="8"/>
      <c r="GZ224" s="8"/>
      <c r="HA224" s="8"/>
      <c r="HB224" s="8"/>
      <c r="HC224" s="8"/>
      <c r="HD224" s="8"/>
      <c r="HE224" s="8"/>
      <c r="HF224" s="8"/>
      <c r="HG224" s="8"/>
      <c r="HH224" s="8"/>
      <c r="HI224" s="8"/>
      <c r="HJ224" s="8"/>
      <c r="HK224" s="8"/>
      <c r="HL224" s="8"/>
      <c r="HM224" s="8"/>
      <c r="HN224" s="8"/>
      <c r="HO224" s="8"/>
      <c r="HP224" s="8"/>
      <c r="HQ224" s="8"/>
      <c r="HR224" s="8"/>
      <c r="HS224" s="8"/>
      <c r="HT224" s="8"/>
      <c r="HU224" s="8"/>
      <c r="HV224" s="8"/>
      <c r="HW224" s="8"/>
      <c r="HX224" s="8"/>
      <c r="HY224" s="8"/>
      <c r="HZ224" s="8"/>
      <c r="IA224" s="8"/>
      <c r="IB224" s="8"/>
      <c r="IC224" s="8"/>
      <c r="ID224" s="8"/>
      <c r="IE224" s="8"/>
      <c r="IF224" s="8"/>
      <c r="IG224" s="8"/>
      <c r="IH224" s="8"/>
      <c r="II224" s="8"/>
      <c r="IJ224" s="8"/>
      <c r="IK224" s="8"/>
      <c r="IL224" s="8"/>
      <c r="IM224" s="8"/>
      <c r="IN224" s="8"/>
      <c r="IO224" s="8"/>
      <c r="IP224" s="8"/>
      <c r="IQ224" s="8"/>
    </row>
    <row r="225" spans="1:251" s="7" customFormat="1" x14ac:dyDescent="0.85">
      <c r="A225" s="8"/>
      <c r="B225" s="8"/>
      <c r="C225" s="98"/>
      <c r="D225" s="8"/>
      <c r="E225" s="8"/>
      <c r="F225" s="99"/>
      <c r="G225" s="8"/>
      <c r="H225" s="8"/>
      <c r="I225" s="8"/>
      <c r="J225" s="100"/>
      <c r="K225" s="8"/>
      <c r="L225" s="9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FU225" s="8"/>
      <c r="FV225" s="8"/>
      <c r="FW225" s="8"/>
      <c r="FX225" s="8"/>
      <c r="FY225" s="8"/>
      <c r="FZ225" s="8"/>
      <c r="GA225" s="8"/>
      <c r="GB225" s="8"/>
      <c r="GC225" s="8"/>
      <c r="GD225" s="8"/>
      <c r="GE225" s="8"/>
      <c r="GF225" s="8"/>
      <c r="GG225" s="8"/>
      <c r="GH225" s="8"/>
      <c r="GI225" s="8"/>
      <c r="GJ225" s="8"/>
      <c r="GK225" s="8"/>
      <c r="GL225" s="8"/>
      <c r="GM225" s="8"/>
      <c r="GN225" s="8"/>
      <c r="GO225" s="8"/>
      <c r="GP225" s="8"/>
      <c r="GQ225" s="8"/>
      <c r="GR225" s="8"/>
      <c r="GS225" s="8"/>
      <c r="GT225" s="8"/>
      <c r="GU225" s="8"/>
      <c r="GV225" s="8"/>
      <c r="GW225" s="8"/>
      <c r="GX225" s="8"/>
      <c r="GY225" s="8"/>
      <c r="GZ225" s="8"/>
      <c r="HA225" s="8"/>
      <c r="HB225" s="8"/>
      <c r="HC225" s="8"/>
      <c r="HD225" s="8"/>
      <c r="HE225" s="8"/>
      <c r="HF225" s="8"/>
      <c r="HG225" s="8"/>
      <c r="HH225" s="8"/>
      <c r="HI225" s="8"/>
      <c r="HJ225" s="8"/>
      <c r="HK225" s="8"/>
      <c r="HL225" s="8"/>
      <c r="HM225" s="8"/>
      <c r="HN225" s="8"/>
      <c r="HO225" s="8"/>
      <c r="HP225" s="8"/>
      <c r="HQ225" s="8"/>
      <c r="HR225" s="8"/>
      <c r="HS225" s="8"/>
      <c r="HT225" s="8"/>
      <c r="HU225" s="8"/>
      <c r="HV225" s="8"/>
      <c r="HW225" s="8"/>
      <c r="HX225" s="8"/>
      <c r="HY225" s="8"/>
      <c r="HZ225" s="8"/>
      <c r="IA225" s="8"/>
      <c r="IB225" s="8"/>
      <c r="IC225" s="8"/>
      <c r="ID225" s="8"/>
      <c r="IE225" s="8"/>
      <c r="IF225" s="8"/>
      <c r="IG225" s="8"/>
      <c r="IH225" s="8"/>
      <c r="II225" s="8"/>
      <c r="IJ225" s="8"/>
      <c r="IK225" s="8"/>
      <c r="IL225" s="8"/>
      <c r="IM225" s="8"/>
      <c r="IN225" s="8"/>
      <c r="IO225" s="8"/>
      <c r="IP225" s="8"/>
      <c r="IQ225" s="8"/>
    </row>
    <row r="226" spans="1:251" s="7" customFormat="1" x14ac:dyDescent="0.85">
      <c r="A226" s="8"/>
      <c r="B226" s="8"/>
      <c r="C226" s="98"/>
      <c r="D226" s="8"/>
      <c r="E226" s="8"/>
      <c r="F226" s="99"/>
      <c r="G226" s="8"/>
      <c r="H226" s="8"/>
      <c r="I226" s="8"/>
      <c r="J226" s="100"/>
      <c r="K226" s="8"/>
      <c r="L226" s="9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FU226" s="8"/>
      <c r="FV226" s="8"/>
      <c r="FW226" s="8"/>
      <c r="FX226" s="8"/>
      <c r="FY226" s="8"/>
      <c r="FZ226" s="8"/>
      <c r="GA226" s="8"/>
      <c r="GB226" s="8"/>
      <c r="GC226" s="8"/>
      <c r="GD226" s="8"/>
      <c r="GE226" s="8"/>
      <c r="GF226" s="8"/>
      <c r="GG226" s="8"/>
      <c r="GH226" s="8"/>
      <c r="GI226" s="8"/>
      <c r="GJ226" s="8"/>
      <c r="GK226" s="8"/>
      <c r="GL226" s="8"/>
      <c r="GM226" s="8"/>
      <c r="GN226" s="8"/>
      <c r="GO226" s="8"/>
      <c r="GP226" s="8"/>
      <c r="GQ226" s="8"/>
      <c r="GR226" s="8"/>
      <c r="GS226" s="8"/>
      <c r="GT226" s="8"/>
      <c r="GU226" s="8"/>
      <c r="GV226" s="8"/>
      <c r="GW226" s="8"/>
      <c r="GX226" s="8"/>
      <c r="GY226" s="8"/>
      <c r="GZ226" s="8"/>
      <c r="HA226" s="8"/>
      <c r="HB226" s="8"/>
      <c r="HC226" s="8"/>
      <c r="HD226" s="8"/>
      <c r="HE226" s="8"/>
      <c r="HF226" s="8"/>
      <c r="HG226" s="8"/>
      <c r="HH226" s="8"/>
      <c r="HI226" s="8"/>
      <c r="HJ226" s="8"/>
      <c r="HK226" s="8"/>
      <c r="HL226" s="8"/>
      <c r="HM226" s="8"/>
      <c r="HN226" s="8"/>
      <c r="HO226" s="8"/>
      <c r="HP226" s="8"/>
      <c r="HQ226" s="8"/>
      <c r="HR226" s="8"/>
      <c r="HS226" s="8"/>
      <c r="HT226" s="8"/>
      <c r="HU226" s="8"/>
      <c r="HV226" s="8"/>
      <c r="HW226" s="8"/>
      <c r="HX226" s="8"/>
      <c r="HY226" s="8"/>
      <c r="HZ226" s="8"/>
      <c r="IA226" s="8"/>
      <c r="IB226" s="8"/>
      <c r="IC226" s="8"/>
      <c r="ID226" s="8"/>
      <c r="IE226" s="8"/>
      <c r="IF226" s="8"/>
      <c r="IG226" s="8"/>
      <c r="IH226" s="8"/>
      <c r="II226" s="8"/>
      <c r="IJ226" s="8"/>
      <c r="IK226" s="8"/>
      <c r="IL226" s="8"/>
      <c r="IM226" s="8"/>
      <c r="IN226" s="8"/>
      <c r="IO226" s="8"/>
      <c r="IP226" s="8"/>
      <c r="IQ226" s="8"/>
    </row>
    <row r="227" spans="1:251" s="7" customFormat="1" x14ac:dyDescent="0.85">
      <c r="A227" s="8"/>
      <c r="B227" s="8"/>
      <c r="C227" s="98"/>
      <c r="D227" s="8"/>
      <c r="E227" s="8"/>
      <c r="F227" s="99"/>
      <c r="G227" s="8"/>
      <c r="H227" s="8"/>
      <c r="I227" s="8"/>
      <c r="J227" s="100"/>
      <c r="K227" s="8"/>
      <c r="L227" s="9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FU227" s="8"/>
      <c r="FV227" s="8"/>
      <c r="FW227" s="8"/>
      <c r="FX227" s="8"/>
      <c r="FY227" s="8"/>
      <c r="FZ227" s="8"/>
      <c r="GA227" s="8"/>
      <c r="GB227" s="8"/>
      <c r="GC227" s="8"/>
      <c r="GD227" s="8"/>
      <c r="GE227" s="8"/>
      <c r="GF227" s="8"/>
      <c r="GG227" s="8"/>
      <c r="GH227" s="8"/>
      <c r="GI227" s="8"/>
      <c r="GJ227" s="8"/>
      <c r="GK227" s="8"/>
      <c r="GL227" s="8"/>
      <c r="GM227" s="8"/>
      <c r="GN227" s="8"/>
      <c r="GO227" s="8"/>
      <c r="GP227" s="8"/>
      <c r="GQ227" s="8"/>
      <c r="GR227" s="8"/>
      <c r="GS227" s="8"/>
      <c r="GT227" s="8"/>
      <c r="GU227" s="8"/>
      <c r="GV227" s="8"/>
      <c r="GW227" s="8"/>
      <c r="GX227" s="8"/>
      <c r="GY227" s="8"/>
      <c r="GZ227" s="8"/>
      <c r="HA227" s="8"/>
      <c r="HB227" s="8"/>
      <c r="HC227" s="8"/>
      <c r="HD227" s="8"/>
      <c r="HE227" s="8"/>
      <c r="HF227" s="8"/>
      <c r="HG227" s="8"/>
      <c r="HH227" s="8"/>
      <c r="HI227" s="8"/>
      <c r="HJ227" s="8"/>
      <c r="HK227" s="8"/>
      <c r="HL227" s="8"/>
      <c r="HM227" s="8"/>
      <c r="HN227" s="8"/>
      <c r="HO227" s="8"/>
      <c r="HP227" s="8"/>
      <c r="HQ227" s="8"/>
      <c r="HR227" s="8"/>
      <c r="HS227" s="8"/>
      <c r="HT227" s="8"/>
      <c r="HU227" s="8"/>
      <c r="HV227" s="8"/>
      <c r="HW227" s="8"/>
      <c r="HX227" s="8"/>
      <c r="HY227" s="8"/>
      <c r="HZ227" s="8"/>
      <c r="IA227" s="8"/>
      <c r="IB227" s="8"/>
      <c r="IC227" s="8"/>
      <c r="ID227" s="8"/>
      <c r="IE227" s="8"/>
      <c r="IF227" s="8"/>
      <c r="IG227" s="8"/>
      <c r="IH227" s="8"/>
      <c r="II227" s="8"/>
      <c r="IJ227" s="8"/>
      <c r="IK227" s="8"/>
      <c r="IL227" s="8"/>
      <c r="IM227" s="8"/>
      <c r="IN227" s="8"/>
      <c r="IO227" s="8"/>
      <c r="IP227" s="8"/>
      <c r="IQ227" s="8"/>
    </row>
    <row r="228" spans="1:251" s="7" customFormat="1" x14ac:dyDescent="0.85">
      <c r="A228" s="8"/>
      <c r="B228" s="8"/>
      <c r="C228" s="98"/>
      <c r="D228" s="8"/>
      <c r="E228" s="8"/>
      <c r="F228" s="99"/>
      <c r="G228" s="8"/>
      <c r="H228" s="8"/>
      <c r="I228" s="8"/>
      <c r="J228" s="100"/>
      <c r="K228" s="8"/>
      <c r="L228" s="9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FU228" s="8"/>
      <c r="FV228" s="8"/>
      <c r="FW228" s="8"/>
      <c r="FX228" s="8"/>
      <c r="FY228" s="8"/>
      <c r="FZ228" s="8"/>
      <c r="GA228" s="8"/>
      <c r="GB228" s="8"/>
      <c r="GC228" s="8"/>
      <c r="GD228" s="8"/>
      <c r="GE228" s="8"/>
      <c r="GF228" s="8"/>
      <c r="GG228" s="8"/>
      <c r="GH228" s="8"/>
      <c r="GI228" s="8"/>
      <c r="GJ228" s="8"/>
      <c r="GK228" s="8"/>
      <c r="GL228" s="8"/>
      <c r="GM228" s="8"/>
      <c r="GN228" s="8"/>
      <c r="GO228" s="8"/>
      <c r="GP228" s="8"/>
      <c r="GQ228" s="8"/>
      <c r="GR228" s="8"/>
      <c r="GS228" s="8"/>
      <c r="GT228" s="8"/>
      <c r="GU228" s="8"/>
      <c r="GV228" s="8"/>
      <c r="GW228" s="8"/>
      <c r="GX228" s="8"/>
      <c r="GY228" s="8"/>
      <c r="GZ228" s="8"/>
      <c r="HA228" s="8"/>
      <c r="HB228" s="8"/>
      <c r="HC228" s="8"/>
      <c r="HD228" s="8"/>
      <c r="HE228" s="8"/>
      <c r="HF228" s="8"/>
      <c r="HG228" s="8"/>
      <c r="HH228" s="8"/>
      <c r="HI228" s="8"/>
      <c r="HJ228" s="8"/>
      <c r="HK228" s="8"/>
      <c r="HL228" s="8"/>
      <c r="HM228" s="8"/>
      <c r="HN228" s="8"/>
      <c r="HO228" s="8"/>
      <c r="HP228" s="8"/>
      <c r="HQ228" s="8"/>
      <c r="HR228" s="8"/>
      <c r="HS228" s="8"/>
      <c r="HT228" s="8"/>
      <c r="HU228" s="8"/>
      <c r="HV228" s="8"/>
      <c r="HW228" s="8"/>
      <c r="HX228" s="8"/>
      <c r="HY228" s="8"/>
      <c r="HZ228" s="8"/>
      <c r="IA228" s="8"/>
      <c r="IB228" s="8"/>
      <c r="IC228" s="8"/>
      <c r="ID228" s="8"/>
      <c r="IE228" s="8"/>
      <c r="IF228" s="8"/>
      <c r="IG228" s="8"/>
      <c r="IH228" s="8"/>
      <c r="II228" s="8"/>
      <c r="IJ228" s="8"/>
      <c r="IK228" s="8"/>
      <c r="IL228" s="8"/>
      <c r="IM228" s="8"/>
      <c r="IN228" s="8"/>
      <c r="IO228" s="8"/>
      <c r="IP228" s="8"/>
      <c r="IQ228" s="8"/>
    </row>
    <row r="229" spans="1:251" s="7" customFormat="1" x14ac:dyDescent="0.85">
      <c r="A229" s="8"/>
      <c r="B229" s="8"/>
      <c r="C229" s="98"/>
      <c r="D229" s="8"/>
      <c r="E229" s="8"/>
      <c r="F229" s="99"/>
      <c r="G229" s="8"/>
      <c r="H229" s="8"/>
      <c r="I229" s="8"/>
      <c r="J229" s="100"/>
      <c r="K229" s="8"/>
      <c r="L229" s="9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FU229" s="8"/>
      <c r="FV229" s="8"/>
      <c r="FW229" s="8"/>
      <c r="FX229" s="8"/>
      <c r="FY229" s="8"/>
      <c r="FZ229" s="8"/>
      <c r="GA229" s="8"/>
      <c r="GB229" s="8"/>
      <c r="GC229" s="8"/>
      <c r="GD229" s="8"/>
      <c r="GE229" s="8"/>
      <c r="GF229" s="8"/>
      <c r="GG229" s="8"/>
      <c r="GH229" s="8"/>
      <c r="GI229" s="8"/>
      <c r="GJ229" s="8"/>
      <c r="GK229" s="8"/>
      <c r="GL229" s="8"/>
      <c r="GM229" s="8"/>
      <c r="GN229" s="8"/>
      <c r="GO229" s="8"/>
      <c r="GP229" s="8"/>
      <c r="GQ229" s="8"/>
      <c r="GR229" s="8"/>
      <c r="GS229" s="8"/>
      <c r="GT229" s="8"/>
      <c r="GU229" s="8"/>
      <c r="GV229" s="8"/>
      <c r="GW229" s="8"/>
      <c r="GX229" s="8"/>
      <c r="GY229" s="8"/>
      <c r="GZ229" s="8"/>
      <c r="HA229" s="8"/>
      <c r="HB229" s="8"/>
      <c r="HC229" s="8"/>
      <c r="HD229" s="8"/>
      <c r="HE229" s="8"/>
      <c r="HF229" s="8"/>
      <c r="HG229" s="8"/>
      <c r="HH229" s="8"/>
      <c r="HI229" s="8"/>
      <c r="HJ229" s="8"/>
      <c r="HK229" s="8"/>
      <c r="HL229" s="8"/>
      <c r="HM229" s="8"/>
      <c r="HN229" s="8"/>
      <c r="HO229" s="8"/>
      <c r="HP229" s="8"/>
      <c r="HQ229" s="8"/>
      <c r="HR229" s="8"/>
      <c r="HS229" s="8"/>
      <c r="HT229" s="8"/>
      <c r="HU229" s="8"/>
      <c r="HV229" s="8"/>
      <c r="HW229" s="8"/>
      <c r="HX229" s="8"/>
      <c r="HY229" s="8"/>
      <c r="HZ229" s="8"/>
      <c r="IA229" s="8"/>
      <c r="IB229" s="8"/>
      <c r="IC229" s="8"/>
      <c r="ID229" s="8"/>
      <c r="IE229" s="8"/>
      <c r="IF229" s="8"/>
      <c r="IG229" s="8"/>
      <c r="IH229" s="8"/>
      <c r="II229" s="8"/>
      <c r="IJ229" s="8"/>
      <c r="IK229" s="8"/>
      <c r="IL229" s="8"/>
      <c r="IM229" s="8"/>
      <c r="IN229" s="8"/>
      <c r="IO229" s="8"/>
      <c r="IP229" s="8"/>
      <c r="IQ229" s="8"/>
    </row>
    <row r="230" spans="1:251" s="7" customFormat="1" x14ac:dyDescent="0.85">
      <c r="A230" s="8"/>
      <c r="B230" s="8"/>
      <c r="C230" s="98"/>
      <c r="D230" s="8"/>
      <c r="E230" s="8"/>
      <c r="F230" s="99"/>
      <c r="G230" s="8"/>
      <c r="H230" s="8"/>
      <c r="I230" s="8"/>
      <c r="J230" s="100"/>
      <c r="K230" s="8"/>
      <c r="L230" s="9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FU230" s="8"/>
      <c r="FV230" s="8"/>
      <c r="FW230" s="8"/>
      <c r="FX230" s="8"/>
      <c r="FY230" s="8"/>
      <c r="FZ230" s="8"/>
      <c r="GA230" s="8"/>
      <c r="GB230" s="8"/>
      <c r="GC230" s="8"/>
      <c r="GD230" s="8"/>
      <c r="GE230" s="8"/>
      <c r="GF230" s="8"/>
      <c r="GG230" s="8"/>
      <c r="GH230" s="8"/>
      <c r="GI230" s="8"/>
      <c r="GJ230" s="8"/>
      <c r="GK230" s="8"/>
      <c r="GL230" s="8"/>
      <c r="GM230" s="8"/>
      <c r="GN230" s="8"/>
      <c r="GO230" s="8"/>
      <c r="GP230" s="8"/>
      <c r="GQ230" s="8"/>
      <c r="GR230" s="8"/>
      <c r="GS230" s="8"/>
      <c r="GT230" s="8"/>
      <c r="GU230" s="8"/>
      <c r="GV230" s="8"/>
      <c r="GW230" s="8"/>
      <c r="GX230" s="8"/>
      <c r="GY230" s="8"/>
      <c r="GZ230" s="8"/>
      <c r="HA230" s="8"/>
      <c r="HB230" s="8"/>
      <c r="HC230" s="8"/>
      <c r="HD230" s="8"/>
      <c r="HE230" s="8"/>
      <c r="HF230" s="8"/>
      <c r="HG230" s="8"/>
      <c r="HH230" s="8"/>
      <c r="HI230" s="8"/>
      <c r="HJ230" s="8"/>
      <c r="HK230" s="8"/>
      <c r="HL230" s="8"/>
      <c r="HM230" s="8"/>
      <c r="HN230" s="8"/>
      <c r="HO230" s="8"/>
      <c r="HP230" s="8"/>
      <c r="HQ230" s="8"/>
      <c r="HR230" s="8"/>
      <c r="HS230" s="8"/>
      <c r="HT230" s="8"/>
      <c r="HU230" s="8"/>
      <c r="HV230" s="8"/>
      <c r="HW230" s="8"/>
      <c r="HX230" s="8"/>
      <c r="HY230" s="8"/>
      <c r="HZ230" s="8"/>
      <c r="IA230" s="8"/>
      <c r="IB230" s="8"/>
      <c r="IC230" s="8"/>
      <c r="ID230" s="8"/>
      <c r="IE230" s="8"/>
      <c r="IF230" s="8"/>
      <c r="IG230" s="8"/>
      <c r="IH230" s="8"/>
      <c r="II230" s="8"/>
      <c r="IJ230" s="8"/>
      <c r="IK230" s="8"/>
      <c r="IL230" s="8"/>
      <c r="IM230" s="8"/>
      <c r="IN230" s="8"/>
      <c r="IO230" s="8"/>
      <c r="IP230" s="8"/>
      <c r="IQ230" s="8"/>
    </row>
    <row r="231" spans="1:251" s="7" customFormat="1" x14ac:dyDescent="0.85">
      <c r="A231" s="8"/>
      <c r="B231" s="8"/>
      <c r="C231" s="98"/>
      <c r="D231" s="8"/>
      <c r="E231" s="8"/>
      <c r="F231" s="99"/>
      <c r="G231" s="8"/>
      <c r="H231" s="8"/>
      <c r="I231" s="8"/>
      <c r="J231" s="100"/>
      <c r="K231" s="8"/>
      <c r="L231" s="9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FU231" s="8"/>
      <c r="FV231" s="8"/>
      <c r="FW231" s="8"/>
      <c r="FX231" s="8"/>
      <c r="FY231" s="8"/>
      <c r="FZ231" s="8"/>
      <c r="GA231" s="8"/>
      <c r="GB231" s="8"/>
      <c r="GC231" s="8"/>
      <c r="GD231" s="8"/>
      <c r="GE231" s="8"/>
      <c r="GF231" s="8"/>
      <c r="GG231" s="8"/>
      <c r="GH231" s="8"/>
      <c r="GI231" s="8"/>
      <c r="GJ231" s="8"/>
      <c r="GK231" s="8"/>
      <c r="GL231" s="8"/>
      <c r="GM231" s="8"/>
      <c r="GN231" s="8"/>
      <c r="GO231" s="8"/>
      <c r="GP231" s="8"/>
      <c r="GQ231" s="8"/>
      <c r="GR231" s="8"/>
      <c r="GS231" s="8"/>
      <c r="GT231" s="8"/>
      <c r="GU231" s="8"/>
      <c r="GV231" s="8"/>
      <c r="GW231" s="8"/>
      <c r="GX231" s="8"/>
      <c r="GY231" s="8"/>
      <c r="GZ231" s="8"/>
      <c r="HA231" s="8"/>
      <c r="HB231" s="8"/>
      <c r="HC231" s="8"/>
      <c r="HD231" s="8"/>
      <c r="HE231" s="8"/>
      <c r="HF231" s="8"/>
      <c r="HG231" s="8"/>
      <c r="HH231" s="8"/>
      <c r="HI231" s="8"/>
      <c r="HJ231" s="8"/>
      <c r="HK231" s="8"/>
      <c r="HL231" s="8"/>
      <c r="HM231" s="8"/>
      <c r="HN231" s="8"/>
      <c r="HO231" s="8"/>
      <c r="HP231" s="8"/>
      <c r="HQ231" s="8"/>
      <c r="HR231" s="8"/>
      <c r="HS231" s="8"/>
      <c r="HT231" s="8"/>
      <c r="HU231" s="8"/>
      <c r="HV231" s="8"/>
      <c r="HW231" s="8"/>
      <c r="HX231" s="8"/>
      <c r="HY231" s="8"/>
      <c r="HZ231" s="8"/>
      <c r="IA231" s="8"/>
      <c r="IB231" s="8"/>
      <c r="IC231" s="8"/>
      <c r="ID231" s="8"/>
      <c r="IE231" s="8"/>
      <c r="IF231" s="8"/>
      <c r="IG231" s="8"/>
      <c r="IH231" s="8"/>
      <c r="II231" s="8"/>
      <c r="IJ231" s="8"/>
      <c r="IK231" s="8"/>
      <c r="IL231" s="8"/>
      <c r="IM231" s="8"/>
      <c r="IN231" s="8"/>
      <c r="IO231" s="8"/>
      <c r="IP231" s="8"/>
      <c r="IQ231" s="8"/>
    </row>
    <row r="232" spans="1:251" s="7" customFormat="1" x14ac:dyDescent="0.85">
      <c r="A232" s="8"/>
      <c r="B232" s="8"/>
      <c r="C232" s="98"/>
      <c r="D232" s="8"/>
      <c r="E232" s="8"/>
      <c r="F232" s="99"/>
      <c r="G232" s="8"/>
      <c r="H232" s="8"/>
      <c r="I232" s="8"/>
      <c r="J232" s="100"/>
      <c r="K232" s="8"/>
      <c r="L232" s="9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FU232" s="8"/>
      <c r="FV232" s="8"/>
      <c r="FW232" s="8"/>
      <c r="FX232" s="8"/>
      <c r="FY232" s="8"/>
      <c r="FZ232" s="8"/>
      <c r="GA232" s="8"/>
      <c r="GB232" s="8"/>
      <c r="GC232" s="8"/>
      <c r="GD232" s="8"/>
      <c r="GE232" s="8"/>
      <c r="GF232" s="8"/>
      <c r="GG232" s="8"/>
      <c r="GH232" s="8"/>
      <c r="GI232" s="8"/>
      <c r="GJ232" s="8"/>
      <c r="GK232" s="8"/>
      <c r="GL232" s="8"/>
      <c r="GM232" s="8"/>
      <c r="GN232" s="8"/>
      <c r="GO232" s="8"/>
      <c r="GP232" s="8"/>
      <c r="GQ232" s="8"/>
      <c r="GR232" s="8"/>
      <c r="GS232" s="8"/>
      <c r="GT232" s="8"/>
      <c r="GU232" s="8"/>
      <c r="GV232" s="8"/>
      <c r="GW232" s="8"/>
      <c r="GX232" s="8"/>
      <c r="GY232" s="8"/>
      <c r="GZ232" s="8"/>
      <c r="HA232" s="8"/>
      <c r="HB232" s="8"/>
      <c r="HC232" s="8"/>
      <c r="HD232" s="8"/>
      <c r="HE232" s="8"/>
      <c r="HF232" s="8"/>
      <c r="HG232" s="8"/>
      <c r="HH232" s="8"/>
      <c r="HI232" s="8"/>
      <c r="HJ232" s="8"/>
      <c r="HK232" s="8"/>
      <c r="HL232" s="8"/>
      <c r="HM232" s="8"/>
      <c r="HN232" s="8"/>
      <c r="HO232" s="8"/>
      <c r="HP232" s="8"/>
      <c r="HQ232" s="8"/>
      <c r="HR232" s="8"/>
      <c r="HS232" s="8"/>
      <c r="HT232" s="8"/>
      <c r="HU232" s="8"/>
      <c r="HV232" s="8"/>
      <c r="HW232" s="8"/>
      <c r="HX232" s="8"/>
      <c r="HY232" s="8"/>
      <c r="HZ232" s="8"/>
      <c r="IA232" s="8"/>
      <c r="IB232" s="8"/>
      <c r="IC232" s="8"/>
      <c r="ID232" s="8"/>
      <c r="IE232" s="8"/>
      <c r="IF232" s="8"/>
      <c r="IG232" s="8"/>
      <c r="IH232" s="8"/>
      <c r="II232" s="8"/>
      <c r="IJ232" s="8"/>
      <c r="IK232" s="8"/>
      <c r="IL232" s="8"/>
      <c r="IM232" s="8"/>
      <c r="IN232" s="8"/>
      <c r="IO232" s="8"/>
      <c r="IP232" s="8"/>
      <c r="IQ232" s="8"/>
    </row>
    <row r="233" spans="1:251" s="7" customFormat="1" x14ac:dyDescent="0.85">
      <c r="A233" s="8"/>
      <c r="B233" s="8"/>
      <c r="C233" s="98"/>
      <c r="D233" s="8"/>
      <c r="E233" s="8"/>
      <c r="F233" s="99"/>
      <c r="G233" s="8"/>
      <c r="H233" s="8"/>
      <c r="I233" s="8"/>
      <c r="J233" s="100"/>
      <c r="K233" s="8"/>
      <c r="L233" s="9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FU233" s="8"/>
      <c r="FV233" s="8"/>
      <c r="FW233" s="8"/>
      <c r="FX233" s="8"/>
      <c r="FY233" s="8"/>
      <c r="FZ233" s="8"/>
      <c r="GA233" s="8"/>
      <c r="GB233" s="8"/>
      <c r="GC233" s="8"/>
      <c r="GD233" s="8"/>
      <c r="GE233" s="8"/>
      <c r="GF233" s="8"/>
      <c r="GG233" s="8"/>
      <c r="GH233" s="8"/>
      <c r="GI233" s="8"/>
      <c r="GJ233" s="8"/>
      <c r="GK233" s="8"/>
      <c r="GL233" s="8"/>
      <c r="GM233" s="8"/>
      <c r="GN233" s="8"/>
      <c r="GO233" s="8"/>
      <c r="GP233" s="8"/>
      <c r="GQ233" s="8"/>
      <c r="GR233" s="8"/>
      <c r="GS233" s="8"/>
      <c r="GT233" s="8"/>
      <c r="GU233" s="8"/>
      <c r="GV233" s="8"/>
      <c r="GW233" s="8"/>
      <c r="GX233" s="8"/>
      <c r="GY233" s="8"/>
      <c r="GZ233" s="8"/>
      <c r="HA233" s="8"/>
      <c r="HB233" s="8"/>
      <c r="HC233" s="8"/>
      <c r="HD233" s="8"/>
      <c r="HE233" s="8"/>
      <c r="HF233" s="8"/>
      <c r="HG233" s="8"/>
      <c r="HH233" s="8"/>
      <c r="HI233" s="8"/>
      <c r="HJ233" s="8"/>
      <c r="HK233" s="8"/>
      <c r="HL233" s="8"/>
      <c r="HM233" s="8"/>
      <c r="HN233" s="8"/>
      <c r="HO233" s="8"/>
      <c r="HP233" s="8"/>
      <c r="HQ233" s="8"/>
      <c r="HR233" s="8"/>
      <c r="HS233" s="8"/>
      <c r="HT233" s="8"/>
      <c r="HU233" s="8"/>
      <c r="HV233" s="8"/>
      <c r="HW233" s="8"/>
      <c r="HX233" s="8"/>
      <c r="HY233" s="8"/>
      <c r="HZ233" s="8"/>
      <c r="IA233" s="8"/>
      <c r="IB233" s="8"/>
      <c r="IC233" s="8"/>
      <c r="ID233" s="8"/>
      <c r="IE233" s="8"/>
      <c r="IF233" s="8"/>
      <c r="IG233" s="8"/>
      <c r="IH233" s="8"/>
      <c r="II233" s="8"/>
      <c r="IJ233" s="8"/>
      <c r="IK233" s="8"/>
      <c r="IL233" s="8"/>
      <c r="IM233" s="8"/>
      <c r="IN233" s="8"/>
      <c r="IO233" s="8"/>
      <c r="IP233" s="8"/>
      <c r="IQ233" s="8"/>
    </row>
    <row r="234" spans="1:251" s="7" customFormat="1" x14ac:dyDescent="0.85">
      <c r="A234" s="8"/>
      <c r="B234" s="8"/>
      <c r="C234" s="98"/>
      <c r="D234" s="8"/>
      <c r="E234" s="8"/>
      <c r="F234" s="99"/>
      <c r="G234" s="8"/>
      <c r="H234" s="8"/>
      <c r="I234" s="8"/>
      <c r="J234" s="100"/>
      <c r="K234" s="8"/>
      <c r="L234" s="9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FU234" s="8"/>
      <c r="FV234" s="8"/>
      <c r="FW234" s="8"/>
      <c r="FX234" s="8"/>
      <c r="FY234" s="8"/>
      <c r="FZ234" s="8"/>
      <c r="GA234" s="8"/>
      <c r="GB234" s="8"/>
      <c r="GC234" s="8"/>
      <c r="GD234" s="8"/>
      <c r="GE234" s="8"/>
      <c r="GF234" s="8"/>
      <c r="GG234" s="8"/>
      <c r="GH234" s="8"/>
      <c r="GI234" s="8"/>
      <c r="GJ234" s="8"/>
      <c r="GK234" s="8"/>
      <c r="GL234" s="8"/>
      <c r="GM234" s="8"/>
      <c r="GN234" s="8"/>
      <c r="GO234" s="8"/>
      <c r="GP234" s="8"/>
      <c r="GQ234" s="8"/>
      <c r="GR234" s="8"/>
      <c r="GS234" s="8"/>
      <c r="GT234" s="8"/>
      <c r="GU234" s="8"/>
      <c r="GV234" s="8"/>
      <c r="GW234" s="8"/>
      <c r="GX234" s="8"/>
      <c r="GY234" s="8"/>
      <c r="GZ234" s="8"/>
      <c r="HA234" s="8"/>
      <c r="HB234" s="8"/>
      <c r="HC234" s="8"/>
      <c r="HD234" s="8"/>
      <c r="HE234" s="8"/>
      <c r="HF234" s="8"/>
      <c r="HG234" s="8"/>
      <c r="HH234" s="8"/>
      <c r="HI234" s="8"/>
      <c r="HJ234" s="8"/>
      <c r="HK234" s="8"/>
      <c r="HL234" s="8"/>
      <c r="HM234" s="8"/>
      <c r="HN234" s="8"/>
      <c r="HO234" s="8"/>
      <c r="HP234" s="8"/>
      <c r="HQ234" s="8"/>
      <c r="HR234" s="8"/>
      <c r="HS234" s="8"/>
      <c r="HT234" s="8"/>
      <c r="HU234" s="8"/>
      <c r="HV234" s="8"/>
      <c r="HW234" s="8"/>
      <c r="HX234" s="8"/>
      <c r="HY234" s="8"/>
      <c r="HZ234" s="8"/>
      <c r="IA234" s="8"/>
      <c r="IB234" s="8"/>
      <c r="IC234" s="8"/>
      <c r="ID234" s="8"/>
      <c r="IE234" s="8"/>
      <c r="IF234" s="8"/>
      <c r="IG234" s="8"/>
      <c r="IH234" s="8"/>
      <c r="II234" s="8"/>
      <c r="IJ234" s="8"/>
      <c r="IK234" s="8"/>
      <c r="IL234" s="8"/>
      <c r="IM234" s="8"/>
      <c r="IN234" s="8"/>
      <c r="IO234" s="8"/>
      <c r="IP234" s="8"/>
      <c r="IQ234" s="8"/>
    </row>
    <row r="235" spans="1:251" s="7" customFormat="1" x14ac:dyDescent="0.85">
      <c r="A235" s="8"/>
      <c r="B235" s="8"/>
      <c r="C235" s="98"/>
      <c r="D235" s="8"/>
      <c r="E235" s="8"/>
      <c r="F235" s="99"/>
      <c r="G235" s="8"/>
      <c r="H235" s="8"/>
      <c r="I235" s="8"/>
      <c r="J235" s="100"/>
      <c r="K235" s="8"/>
      <c r="L235" s="9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FU235" s="8"/>
      <c r="FV235" s="8"/>
      <c r="FW235" s="8"/>
      <c r="FX235" s="8"/>
      <c r="FY235" s="8"/>
      <c r="FZ235" s="8"/>
      <c r="GA235" s="8"/>
      <c r="GB235" s="8"/>
      <c r="GC235" s="8"/>
      <c r="GD235" s="8"/>
      <c r="GE235" s="8"/>
      <c r="GF235" s="8"/>
      <c r="GG235" s="8"/>
      <c r="GH235" s="8"/>
      <c r="GI235" s="8"/>
      <c r="GJ235" s="8"/>
      <c r="GK235" s="8"/>
      <c r="GL235" s="8"/>
      <c r="GM235" s="8"/>
      <c r="GN235" s="8"/>
      <c r="GO235" s="8"/>
      <c r="GP235" s="8"/>
      <c r="GQ235" s="8"/>
      <c r="GR235" s="8"/>
      <c r="GS235" s="8"/>
      <c r="GT235" s="8"/>
      <c r="GU235" s="8"/>
      <c r="GV235" s="8"/>
      <c r="GW235" s="8"/>
      <c r="GX235" s="8"/>
      <c r="GY235" s="8"/>
      <c r="GZ235" s="8"/>
      <c r="HA235" s="8"/>
      <c r="HB235" s="8"/>
      <c r="HC235" s="8"/>
      <c r="HD235" s="8"/>
      <c r="HE235" s="8"/>
      <c r="HF235" s="8"/>
      <c r="HG235" s="8"/>
      <c r="HH235" s="8"/>
      <c r="HI235" s="8"/>
      <c r="HJ235" s="8"/>
      <c r="HK235" s="8"/>
      <c r="HL235" s="8"/>
      <c r="HM235" s="8"/>
      <c r="HN235" s="8"/>
      <c r="HO235" s="8"/>
      <c r="HP235" s="8"/>
      <c r="HQ235" s="8"/>
      <c r="HR235" s="8"/>
      <c r="HS235" s="8"/>
      <c r="HT235" s="8"/>
      <c r="HU235" s="8"/>
      <c r="HV235" s="8"/>
      <c r="HW235" s="8"/>
      <c r="HX235" s="8"/>
      <c r="HY235" s="8"/>
      <c r="HZ235" s="8"/>
      <c r="IA235" s="8"/>
      <c r="IB235" s="8"/>
      <c r="IC235" s="8"/>
      <c r="ID235" s="8"/>
      <c r="IE235" s="8"/>
      <c r="IF235" s="8"/>
      <c r="IG235" s="8"/>
      <c r="IH235" s="8"/>
      <c r="II235" s="8"/>
      <c r="IJ235" s="8"/>
      <c r="IK235" s="8"/>
      <c r="IL235" s="8"/>
      <c r="IM235" s="8"/>
      <c r="IN235" s="8"/>
      <c r="IO235" s="8"/>
      <c r="IP235" s="8"/>
      <c r="IQ235" s="8"/>
    </row>
    <row r="236" spans="1:251" s="7" customFormat="1" x14ac:dyDescent="0.85">
      <c r="A236" s="8"/>
      <c r="B236" s="8"/>
      <c r="C236" s="98"/>
      <c r="D236" s="8"/>
      <c r="E236" s="8"/>
      <c r="F236" s="99"/>
      <c r="G236" s="8"/>
      <c r="H236" s="8"/>
      <c r="I236" s="8"/>
      <c r="J236" s="100"/>
      <c r="K236" s="8"/>
      <c r="L236" s="9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FU236" s="8"/>
      <c r="FV236" s="8"/>
      <c r="FW236" s="8"/>
      <c r="FX236" s="8"/>
      <c r="FY236" s="8"/>
      <c r="FZ236" s="8"/>
      <c r="GA236" s="8"/>
      <c r="GB236" s="8"/>
      <c r="GC236" s="8"/>
      <c r="GD236" s="8"/>
      <c r="GE236" s="8"/>
      <c r="GF236" s="8"/>
      <c r="GG236" s="8"/>
      <c r="GH236" s="8"/>
      <c r="GI236" s="8"/>
      <c r="GJ236" s="8"/>
      <c r="GK236" s="8"/>
      <c r="GL236" s="8"/>
      <c r="GM236" s="8"/>
      <c r="GN236" s="8"/>
      <c r="GO236" s="8"/>
      <c r="GP236" s="8"/>
      <c r="GQ236" s="8"/>
      <c r="GR236" s="8"/>
      <c r="GS236" s="8"/>
      <c r="GT236" s="8"/>
      <c r="GU236" s="8"/>
      <c r="GV236" s="8"/>
      <c r="GW236" s="8"/>
      <c r="GX236" s="8"/>
      <c r="GY236" s="8"/>
      <c r="GZ236" s="8"/>
      <c r="HA236" s="8"/>
      <c r="HB236" s="8"/>
      <c r="HC236" s="8"/>
      <c r="HD236" s="8"/>
      <c r="HE236" s="8"/>
      <c r="HF236" s="8"/>
      <c r="HG236" s="8"/>
      <c r="HH236" s="8"/>
      <c r="HI236" s="8"/>
      <c r="HJ236" s="8"/>
      <c r="HK236" s="8"/>
      <c r="HL236" s="8"/>
      <c r="HM236" s="8"/>
      <c r="HN236" s="8"/>
      <c r="HO236" s="8"/>
      <c r="HP236" s="8"/>
      <c r="HQ236" s="8"/>
      <c r="HR236" s="8"/>
      <c r="HS236" s="8"/>
      <c r="HT236" s="8"/>
      <c r="HU236" s="8"/>
      <c r="HV236" s="8"/>
      <c r="HW236" s="8"/>
      <c r="HX236" s="8"/>
      <c r="HY236" s="8"/>
      <c r="HZ236" s="8"/>
      <c r="IA236" s="8"/>
      <c r="IB236" s="8"/>
      <c r="IC236" s="8"/>
      <c r="ID236" s="8"/>
      <c r="IE236" s="8"/>
      <c r="IF236" s="8"/>
      <c r="IG236" s="8"/>
      <c r="IH236" s="8"/>
      <c r="II236" s="8"/>
      <c r="IJ236" s="8"/>
      <c r="IK236" s="8"/>
      <c r="IL236" s="8"/>
      <c r="IM236" s="8"/>
      <c r="IN236" s="8"/>
      <c r="IO236" s="8"/>
      <c r="IP236" s="8"/>
      <c r="IQ236" s="8"/>
    </row>
    <row r="237" spans="1:251" s="7" customFormat="1" x14ac:dyDescent="0.85">
      <c r="A237" s="8"/>
      <c r="B237" s="8"/>
      <c r="C237" s="98"/>
      <c r="D237" s="8"/>
      <c r="E237" s="8"/>
      <c r="F237" s="99"/>
      <c r="G237" s="8"/>
      <c r="H237" s="8"/>
      <c r="I237" s="8"/>
      <c r="J237" s="100"/>
      <c r="K237" s="8"/>
      <c r="L237" s="9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FU237" s="8"/>
      <c r="FV237" s="8"/>
      <c r="FW237" s="8"/>
      <c r="FX237" s="8"/>
      <c r="FY237" s="8"/>
      <c r="FZ237" s="8"/>
      <c r="GA237" s="8"/>
      <c r="GB237" s="8"/>
      <c r="GC237" s="8"/>
      <c r="GD237" s="8"/>
      <c r="GE237" s="8"/>
      <c r="GF237" s="8"/>
      <c r="GG237" s="8"/>
      <c r="GH237" s="8"/>
      <c r="GI237" s="8"/>
      <c r="GJ237" s="8"/>
      <c r="GK237" s="8"/>
      <c r="GL237" s="8"/>
      <c r="GM237" s="8"/>
      <c r="GN237" s="8"/>
      <c r="GO237" s="8"/>
      <c r="GP237" s="8"/>
      <c r="GQ237" s="8"/>
      <c r="GR237" s="8"/>
      <c r="GS237" s="8"/>
      <c r="GT237" s="8"/>
      <c r="GU237" s="8"/>
      <c r="GV237" s="8"/>
      <c r="GW237" s="8"/>
      <c r="GX237" s="8"/>
      <c r="GY237" s="8"/>
      <c r="GZ237" s="8"/>
      <c r="HA237" s="8"/>
      <c r="HB237" s="8"/>
      <c r="HC237" s="8"/>
      <c r="HD237" s="8"/>
      <c r="HE237" s="8"/>
      <c r="HF237" s="8"/>
      <c r="HG237" s="8"/>
      <c r="HH237" s="8"/>
      <c r="HI237" s="8"/>
      <c r="HJ237" s="8"/>
      <c r="HK237" s="8"/>
      <c r="HL237" s="8"/>
      <c r="HM237" s="8"/>
      <c r="HN237" s="8"/>
      <c r="HO237" s="8"/>
      <c r="HP237" s="8"/>
      <c r="HQ237" s="8"/>
      <c r="HR237" s="8"/>
      <c r="HS237" s="8"/>
      <c r="HT237" s="8"/>
      <c r="HU237" s="8"/>
      <c r="HV237" s="8"/>
      <c r="HW237" s="8"/>
      <c r="HX237" s="8"/>
      <c r="HY237" s="8"/>
      <c r="HZ237" s="8"/>
      <c r="IA237" s="8"/>
      <c r="IB237" s="8"/>
      <c r="IC237" s="8"/>
      <c r="ID237" s="8"/>
      <c r="IE237" s="8"/>
      <c r="IF237" s="8"/>
      <c r="IG237" s="8"/>
      <c r="IH237" s="8"/>
      <c r="II237" s="8"/>
      <c r="IJ237" s="8"/>
      <c r="IK237" s="8"/>
      <c r="IL237" s="8"/>
      <c r="IM237" s="8"/>
      <c r="IN237" s="8"/>
      <c r="IO237" s="8"/>
      <c r="IP237" s="8"/>
      <c r="IQ237" s="8"/>
    </row>
    <row r="238" spans="1:251" s="7" customFormat="1" x14ac:dyDescent="0.85">
      <c r="A238" s="8"/>
      <c r="B238" s="8"/>
      <c r="C238" s="98"/>
      <c r="D238" s="8"/>
      <c r="E238" s="8"/>
      <c r="F238" s="99"/>
      <c r="G238" s="8"/>
      <c r="H238" s="8"/>
      <c r="I238" s="8"/>
      <c r="J238" s="100"/>
      <c r="K238" s="8"/>
      <c r="L238" s="9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FU238" s="8"/>
      <c r="FV238" s="8"/>
      <c r="FW238" s="8"/>
      <c r="FX238" s="8"/>
      <c r="FY238" s="8"/>
      <c r="FZ238" s="8"/>
      <c r="GA238" s="8"/>
      <c r="GB238" s="8"/>
      <c r="GC238" s="8"/>
      <c r="GD238" s="8"/>
      <c r="GE238" s="8"/>
      <c r="GF238" s="8"/>
      <c r="GG238" s="8"/>
      <c r="GH238" s="8"/>
      <c r="GI238" s="8"/>
      <c r="GJ238" s="8"/>
      <c r="GK238" s="8"/>
      <c r="GL238" s="8"/>
      <c r="GM238" s="8"/>
      <c r="GN238" s="8"/>
      <c r="GO238" s="8"/>
      <c r="GP238" s="8"/>
      <c r="GQ238" s="8"/>
      <c r="GR238" s="8"/>
      <c r="GS238" s="8"/>
      <c r="GT238" s="8"/>
      <c r="GU238" s="8"/>
      <c r="GV238" s="8"/>
      <c r="GW238" s="8"/>
      <c r="GX238" s="8"/>
      <c r="GY238" s="8"/>
      <c r="GZ238" s="8"/>
      <c r="HA238" s="8"/>
      <c r="HB238" s="8"/>
      <c r="HC238" s="8"/>
      <c r="HD238" s="8"/>
      <c r="HE238" s="8"/>
      <c r="HF238" s="8"/>
      <c r="HG238" s="8"/>
      <c r="HH238" s="8"/>
      <c r="HI238" s="8"/>
      <c r="HJ238" s="8"/>
      <c r="HK238" s="8"/>
      <c r="HL238" s="8"/>
      <c r="HM238" s="8"/>
      <c r="HN238" s="8"/>
      <c r="HO238" s="8"/>
      <c r="HP238" s="8"/>
      <c r="HQ238" s="8"/>
      <c r="HR238" s="8"/>
      <c r="HS238" s="8"/>
      <c r="HT238" s="8"/>
      <c r="HU238" s="8"/>
      <c r="HV238" s="8"/>
      <c r="HW238" s="8"/>
      <c r="HX238" s="8"/>
      <c r="HY238" s="8"/>
      <c r="HZ238" s="8"/>
      <c r="IA238" s="8"/>
      <c r="IB238" s="8"/>
      <c r="IC238" s="8"/>
      <c r="ID238" s="8"/>
      <c r="IE238" s="8"/>
      <c r="IF238" s="8"/>
      <c r="IG238" s="8"/>
      <c r="IH238" s="8"/>
      <c r="II238" s="8"/>
      <c r="IJ238" s="8"/>
      <c r="IK238" s="8"/>
      <c r="IL238" s="8"/>
      <c r="IM238" s="8"/>
      <c r="IN238" s="8"/>
      <c r="IO238" s="8"/>
      <c r="IP238" s="8"/>
      <c r="IQ238" s="8"/>
    </row>
    <row r="239" spans="1:251" s="7" customFormat="1" x14ac:dyDescent="0.85">
      <c r="A239" s="8"/>
      <c r="B239" s="8"/>
      <c r="C239" s="98"/>
      <c r="D239" s="8"/>
      <c r="E239" s="8"/>
      <c r="F239" s="99"/>
      <c r="G239" s="8"/>
      <c r="H239" s="8"/>
      <c r="I239" s="8"/>
      <c r="J239" s="100"/>
      <c r="K239" s="8"/>
      <c r="L239" s="9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FU239" s="8"/>
      <c r="FV239" s="8"/>
      <c r="FW239" s="8"/>
      <c r="FX239" s="8"/>
      <c r="FY239" s="8"/>
      <c r="FZ239" s="8"/>
      <c r="GA239" s="8"/>
      <c r="GB239" s="8"/>
      <c r="GC239" s="8"/>
      <c r="GD239" s="8"/>
      <c r="GE239" s="8"/>
      <c r="GF239" s="8"/>
      <c r="GG239" s="8"/>
      <c r="GH239" s="8"/>
      <c r="GI239" s="8"/>
      <c r="GJ239" s="8"/>
      <c r="GK239" s="8"/>
      <c r="GL239" s="8"/>
      <c r="GM239" s="8"/>
      <c r="GN239" s="8"/>
      <c r="GO239" s="8"/>
      <c r="GP239" s="8"/>
      <c r="GQ239" s="8"/>
      <c r="GR239" s="8"/>
      <c r="GS239" s="8"/>
      <c r="GT239" s="8"/>
      <c r="GU239" s="8"/>
      <c r="GV239" s="8"/>
      <c r="GW239" s="8"/>
      <c r="GX239" s="8"/>
      <c r="GY239" s="8"/>
      <c r="GZ239" s="8"/>
      <c r="HA239" s="8"/>
      <c r="HB239" s="8"/>
      <c r="HC239" s="8"/>
      <c r="HD239" s="8"/>
      <c r="HE239" s="8"/>
      <c r="HF239" s="8"/>
      <c r="HG239" s="8"/>
      <c r="HH239" s="8"/>
      <c r="HI239" s="8"/>
      <c r="HJ239" s="8"/>
      <c r="HK239" s="8"/>
      <c r="HL239" s="8"/>
      <c r="HM239" s="8"/>
      <c r="HN239" s="8"/>
      <c r="HO239" s="8"/>
      <c r="HP239" s="8"/>
      <c r="HQ239" s="8"/>
      <c r="HR239" s="8"/>
      <c r="HS239" s="8"/>
      <c r="HT239" s="8"/>
      <c r="HU239" s="8"/>
      <c r="HV239" s="8"/>
      <c r="HW239" s="8"/>
      <c r="HX239" s="8"/>
      <c r="HY239" s="8"/>
      <c r="HZ239" s="8"/>
      <c r="IA239" s="8"/>
      <c r="IB239" s="8"/>
      <c r="IC239" s="8"/>
      <c r="ID239" s="8"/>
      <c r="IE239" s="8"/>
      <c r="IF239" s="8"/>
      <c r="IG239" s="8"/>
      <c r="IH239" s="8"/>
      <c r="II239" s="8"/>
      <c r="IJ239" s="8"/>
      <c r="IK239" s="8"/>
      <c r="IL239" s="8"/>
      <c r="IM239" s="8"/>
      <c r="IN239" s="8"/>
      <c r="IO239" s="8"/>
      <c r="IP239" s="8"/>
      <c r="IQ239" s="8"/>
    </row>
    <row r="240" spans="1:251" s="7" customFormat="1" x14ac:dyDescent="0.85">
      <c r="A240" s="8"/>
      <c r="B240" s="8"/>
      <c r="C240" s="98"/>
      <c r="D240" s="8"/>
      <c r="E240" s="8"/>
      <c r="F240" s="99"/>
      <c r="G240" s="8"/>
      <c r="H240" s="8"/>
      <c r="I240" s="8"/>
      <c r="J240" s="100"/>
      <c r="K240" s="8"/>
      <c r="L240" s="9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FU240" s="8"/>
      <c r="FV240" s="8"/>
      <c r="FW240" s="8"/>
      <c r="FX240" s="8"/>
      <c r="FY240" s="8"/>
      <c r="FZ240" s="8"/>
      <c r="GA240" s="8"/>
      <c r="GB240" s="8"/>
      <c r="GC240" s="8"/>
      <c r="GD240" s="8"/>
      <c r="GE240" s="8"/>
      <c r="GF240" s="8"/>
      <c r="GG240" s="8"/>
      <c r="GH240" s="8"/>
      <c r="GI240" s="8"/>
      <c r="GJ240" s="8"/>
      <c r="GK240" s="8"/>
      <c r="GL240" s="8"/>
      <c r="GM240" s="8"/>
      <c r="GN240" s="8"/>
      <c r="GO240" s="8"/>
      <c r="GP240" s="8"/>
      <c r="GQ240" s="8"/>
      <c r="GR240" s="8"/>
      <c r="GS240" s="8"/>
      <c r="GT240" s="8"/>
      <c r="GU240" s="8"/>
      <c r="GV240" s="8"/>
      <c r="GW240" s="8"/>
      <c r="GX240" s="8"/>
      <c r="GY240" s="8"/>
      <c r="GZ240" s="8"/>
      <c r="HA240" s="8"/>
      <c r="HB240" s="8"/>
      <c r="HC240" s="8"/>
      <c r="HD240" s="8"/>
      <c r="HE240" s="8"/>
      <c r="HF240" s="8"/>
      <c r="HG240" s="8"/>
      <c r="HH240" s="8"/>
      <c r="HI240" s="8"/>
      <c r="HJ240" s="8"/>
      <c r="HK240" s="8"/>
      <c r="HL240" s="8"/>
      <c r="HM240" s="8"/>
      <c r="HN240" s="8"/>
      <c r="HO240" s="8"/>
      <c r="HP240" s="8"/>
      <c r="HQ240" s="8"/>
      <c r="HR240" s="8"/>
      <c r="HS240" s="8"/>
      <c r="HT240" s="8"/>
      <c r="HU240" s="8"/>
      <c r="HV240" s="8"/>
      <c r="HW240" s="8"/>
      <c r="HX240" s="8"/>
      <c r="HY240" s="8"/>
      <c r="HZ240" s="8"/>
      <c r="IA240" s="8"/>
      <c r="IB240" s="8"/>
      <c r="IC240" s="8"/>
      <c r="ID240" s="8"/>
      <c r="IE240" s="8"/>
      <c r="IF240" s="8"/>
      <c r="IG240" s="8"/>
      <c r="IH240" s="8"/>
      <c r="II240" s="8"/>
      <c r="IJ240" s="8"/>
      <c r="IK240" s="8"/>
      <c r="IL240" s="8"/>
      <c r="IM240" s="8"/>
      <c r="IN240" s="8"/>
      <c r="IO240" s="8"/>
      <c r="IP240" s="8"/>
      <c r="IQ240" s="8"/>
    </row>
    <row r="241" spans="1:251" s="7" customFormat="1" x14ac:dyDescent="0.85">
      <c r="A241" s="8"/>
      <c r="B241" s="8"/>
      <c r="C241" s="98"/>
      <c r="D241" s="8"/>
      <c r="E241" s="8"/>
      <c r="F241" s="99"/>
      <c r="G241" s="8"/>
      <c r="H241" s="8"/>
      <c r="I241" s="8"/>
      <c r="J241" s="100"/>
      <c r="K241" s="8"/>
      <c r="L241" s="9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FU241" s="8"/>
      <c r="FV241" s="8"/>
      <c r="FW241" s="8"/>
      <c r="FX241" s="8"/>
      <c r="FY241" s="8"/>
      <c r="FZ241" s="8"/>
      <c r="GA241" s="8"/>
      <c r="GB241" s="8"/>
      <c r="GC241" s="8"/>
      <c r="GD241" s="8"/>
      <c r="GE241" s="8"/>
      <c r="GF241" s="8"/>
      <c r="GG241" s="8"/>
      <c r="GH241" s="8"/>
      <c r="GI241" s="8"/>
      <c r="GJ241" s="8"/>
      <c r="GK241" s="8"/>
      <c r="GL241" s="8"/>
      <c r="GM241" s="8"/>
      <c r="GN241" s="8"/>
      <c r="GO241" s="8"/>
      <c r="GP241" s="8"/>
      <c r="GQ241" s="8"/>
      <c r="GR241" s="8"/>
      <c r="GS241" s="8"/>
      <c r="GT241" s="8"/>
      <c r="GU241" s="8"/>
      <c r="GV241" s="8"/>
      <c r="GW241" s="8"/>
      <c r="GX241" s="8"/>
      <c r="GY241" s="8"/>
      <c r="GZ241" s="8"/>
      <c r="HA241" s="8"/>
      <c r="HB241" s="8"/>
      <c r="HC241" s="8"/>
      <c r="HD241" s="8"/>
      <c r="HE241" s="8"/>
      <c r="HF241" s="8"/>
      <c r="HG241" s="8"/>
      <c r="HH241" s="8"/>
      <c r="HI241" s="8"/>
      <c r="HJ241" s="8"/>
      <c r="HK241" s="8"/>
      <c r="HL241" s="8"/>
      <c r="HM241" s="8"/>
      <c r="HN241" s="8"/>
      <c r="HO241" s="8"/>
      <c r="HP241" s="8"/>
      <c r="HQ241" s="8"/>
      <c r="HR241" s="8"/>
      <c r="HS241" s="8"/>
      <c r="HT241" s="8"/>
      <c r="HU241" s="8"/>
      <c r="HV241" s="8"/>
      <c r="HW241" s="8"/>
      <c r="HX241" s="8"/>
      <c r="HY241" s="8"/>
      <c r="HZ241" s="8"/>
      <c r="IA241" s="8"/>
      <c r="IB241" s="8"/>
      <c r="IC241" s="8"/>
      <c r="ID241" s="8"/>
      <c r="IE241" s="8"/>
      <c r="IF241" s="8"/>
      <c r="IG241" s="8"/>
      <c r="IH241" s="8"/>
      <c r="II241" s="8"/>
      <c r="IJ241" s="8"/>
      <c r="IK241" s="8"/>
      <c r="IL241" s="8"/>
      <c r="IM241" s="8"/>
      <c r="IN241" s="8"/>
      <c r="IO241" s="8"/>
      <c r="IP241" s="8"/>
      <c r="IQ241" s="8"/>
    </row>
    <row r="242" spans="1:251" s="7" customFormat="1" x14ac:dyDescent="0.85">
      <c r="A242" s="8"/>
      <c r="B242" s="8"/>
      <c r="C242" s="98"/>
      <c r="D242" s="8"/>
      <c r="E242" s="8"/>
      <c r="F242" s="99"/>
      <c r="G242" s="8"/>
      <c r="H242" s="8"/>
      <c r="I242" s="8"/>
      <c r="J242" s="100"/>
      <c r="K242" s="8"/>
      <c r="L242" s="9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FU242" s="8"/>
      <c r="FV242" s="8"/>
      <c r="FW242" s="8"/>
      <c r="FX242" s="8"/>
      <c r="FY242" s="8"/>
      <c r="FZ242" s="8"/>
      <c r="GA242" s="8"/>
      <c r="GB242" s="8"/>
      <c r="GC242" s="8"/>
      <c r="GD242" s="8"/>
      <c r="GE242" s="8"/>
      <c r="GF242" s="8"/>
      <c r="GG242" s="8"/>
      <c r="GH242" s="8"/>
      <c r="GI242" s="8"/>
      <c r="GJ242" s="8"/>
      <c r="GK242" s="8"/>
      <c r="GL242" s="8"/>
      <c r="GM242" s="8"/>
      <c r="GN242" s="8"/>
      <c r="GO242" s="8"/>
      <c r="GP242" s="8"/>
      <c r="GQ242" s="8"/>
      <c r="GR242" s="8"/>
      <c r="GS242" s="8"/>
      <c r="GT242" s="8"/>
      <c r="GU242" s="8"/>
      <c r="GV242" s="8"/>
      <c r="GW242" s="8"/>
      <c r="GX242" s="8"/>
      <c r="GY242" s="8"/>
      <c r="GZ242" s="8"/>
      <c r="HA242" s="8"/>
      <c r="HB242" s="8"/>
      <c r="HC242" s="8"/>
      <c r="HD242" s="8"/>
      <c r="HE242" s="8"/>
      <c r="HF242" s="8"/>
      <c r="HG242" s="8"/>
      <c r="HH242" s="8"/>
      <c r="HI242" s="8"/>
      <c r="HJ242" s="8"/>
      <c r="HK242" s="8"/>
      <c r="HL242" s="8"/>
      <c r="HM242" s="8"/>
      <c r="HN242" s="8"/>
      <c r="HO242" s="8"/>
      <c r="HP242" s="8"/>
      <c r="HQ242" s="8"/>
      <c r="HR242" s="8"/>
      <c r="HS242" s="8"/>
      <c r="HT242" s="8"/>
      <c r="HU242" s="8"/>
      <c r="HV242" s="8"/>
      <c r="HW242" s="8"/>
      <c r="HX242" s="8"/>
      <c r="HY242" s="8"/>
      <c r="HZ242" s="8"/>
      <c r="IA242" s="8"/>
      <c r="IB242" s="8"/>
      <c r="IC242" s="8"/>
      <c r="ID242" s="8"/>
      <c r="IE242" s="8"/>
      <c r="IF242" s="8"/>
      <c r="IG242" s="8"/>
      <c r="IH242" s="8"/>
      <c r="II242" s="8"/>
      <c r="IJ242" s="8"/>
      <c r="IK242" s="8"/>
      <c r="IL242" s="8"/>
      <c r="IM242" s="8"/>
      <c r="IN242" s="8"/>
      <c r="IO242" s="8"/>
      <c r="IP242" s="8"/>
      <c r="IQ242" s="8"/>
    </row>
    <row r="243" spans="1:251" s="7" customFormat="1" x14ac:dyDescent="0.85">
      <c r="A243" s="8"/>
      <c r="B243" s="8"/>
      <c r="C243" s="98"/>
      <c r="D243" s="8"/>
      <c r="E243" s="8"/>
      <c r="F243" s="99"/>
      <c r="G243" s="8"/>
      <c r="H243" s="8"/>
      <c r="I243" s="8"/>
      <c r="J243" s="100"/>
      <c r="K243" s="8"/>
      <c r="L243" s="9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FU243" s="8"/>
      <c r="FV243" s="8"/>
      <c r="FW243" s="8"/>
      <c r="FX243" s="8"/>
      <c r="FY243" s="8"/>
      <c r="FZ243" s="8"/>
      <c r="GA243" s="8"/>
      <c r="GB243" s="8"/>
      <c r="GC243" s="8"/>
      <c r="GD243" s="8"/>
      <c r="GE243" s="8"/>
      <c r="GF243" s="8"/>
      <c r="GG243" s="8"/>
      <c r="GH243" s="8"/>
      <c r="GI243" s="8"/>
      <c r="GJ243" s="8"/>
      <c r="GK243" s="8"/>
      <c r="GL243" s="8"/>
      <c r="GM243" s="8"/>
      <c r="GN243" s="8"/>
      <c r="GO243" s="8"/>
      <c r="GP243" s="8"/>
      <c r="GQ243" s="8"/>
      <c r="GR243" s="8"/>
      <c r="GS243" s="8"/>
      <c r="GT243" s="8"/>
      <c r="GU243" s="8"/>
      <c r="GV243" s="8"/>
      <c r="GW243" s="8"/>
      <c r="GX243" s="8"/>
      <c r="GY243" s="8"/>
      <c r="GZ243" s="8"/>
      <c r="HA243" s="8"/>
      <c r="HB243" s="8"/>
      <c r="HC243" s="8"/>
      <c r="HD243" s="8"/>
      <c r="HE243" s="8"/>
      <c r="HF243" s="8"/>
      <c r="HG243" s="8"/>
      <c r="HH243" s="8"/>
      <c r="HI243" s="8"/>
      <c r="HJ243" s="8"/>
      <c r="HK243" s="8"/>
      <c r="HL243" s="8"/>
      <c r="HM243" s="8"/>
      <c r="HN243" s="8"/>
      <c r="HO243" s="8"/>
      <c r="HP243" s="8"/>
      <c r="HQ243" s="8"/>
      <c r="HR243" s="8"/>
      <c r="HS243" s="8"/>
      <c r="HT243" s="8"/>
      <c r="HU243" s="8"/>
      <c r="HV243" s="8"/>
      <c r="HW243" s="8"/>
      <c r="HX243" s="8"/>
      <c r="HY243" s="8"/>
      <c r="HZ243" s="8"/>
      <c r="IA243" s="8"/>
      <c r="IB243" s="8"/>
      <c r="IC243" s="8"/>
      <c r="ID243" s="8"/>
      <c r="IE243" s="8"/>
      <c r="IF243" s="8"/>
      <c r="IG243" s="8"/>
      <c r="IH243" s="8"/>
      <c r="II243" s="8"/>
      <c r="IJ243" s="8"/>
      <c r="IK243" s="8"/>
      <c r="IL243" s="8"/>
      <c r="IM243" s="8"/>
      <c r="IN243" s="8"/>
      <c r="IO243" s="8"/>
      <c r="IP243" s="8"/>
      <c r="IQ243" s="8"/>
    </row>
    <row r="244" spans="1:251" s="7" customFormat="1" x14ac:dyDescent="0.85">
      <c r="A244" s="8"/>
      <c r="B244" s="8"/>
      <c r="C244" s="98"/>
      <c r="D244" s="8"/>
      <c r="E244" s="8"/>
      <c r="F244" s="99"/>
      <c r="G244" s="8"/>
      <c r="H244" s="8"/>
      <c r="I244" s="8"/>
      <c r="J244" s="100"/>
      <c r="K244" s="8"/>
      <c r="L244" s="9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FU244" s="8"/>
      <c r="FV244" s="8"/>
      <c r="FW244" s="8"/>
      <c r="FX244" s="8"/>
      <c r="FY244" s="8"/>
      <c r="FZ244" s="8"/>
      <c r="GA244" s="8"/>
      <c r="GB244" s="8"/>
      <c r="GC244" s="8"/>
      <c r="GD244" s="8"/>
      <c r="GE244" s="8"/>
      <c r="GF244" s="8"/>
      <c r="GG244" s="8"/>
      <c r="GH244" s="8"/>
      <c r="GI244" s="8"/>
      <c r="GJ244" s="8"/>
      <c r="GK244" s="8"/>
      <c r="GL244" s="8"/>
      <c r="GM244" s="8"/>
      <c r="GN244" s="8"/>
      <c r="GO244" s="8"/>
      <c r="GP244" s="8"/>
      <c r="GQ244" s="8"/>
      <c r="GR244" s="8"/>
      <c r="GS244" s="8"/>
      <c r="GT244" s="8"/>
      <c r="GU244" s="8"/>
      <c r="GV244" s="8"/>
      <c r="GW244" s="8"/>
      <c r="GX244" s="8"/>
      <c r="GY244" s="8"/>
      <c r="GZ244" s="8"/>
      <c r="HA244" s="8"/>
      <c r="HB244" s="8"/>
      <c r="HC244" s="8"/>
      <c r="HD244" s="8"/>
      <c r="HE244" s="8"/>
      <c r="HF244" s="8"/>
      <c r="HG244" s="8"/>
      <c r="HH244" s="8"/>
      <c r="HI244" s="8"/>
      <c r="HJ244" s="8"/>
      <c r="HK244" s="8"/>
      <c r="HL244" s="8"/>
      <c r="HM244" s="8"/>
      <c r="HN244" s="8"/>
      <c r="HO244" s="8"/>
      <c r="HP244" s="8"/>
      <c r="HQ244" s="8"/>
      <c r="HR244" s="8"/>
      <c r="HS244" s="8"/>
      <c r="HT244" s="8"/>
      <c r="HU244" s="8"/>
      <c r="HV244" s="8"/>
      <c r="HW244" s="8"/>
      <c r="HX244" s="8"/>
      <c r="HY244" s="8"/>
      <c r="HZ244" s="8"/>
      <c r="IA244" s="8"/>
      <c r="IB244" s="8"/>
      <c r="IC244" s="8"/>
      <c r="ID244" s="8"/>
      <c r="IE244" s="8"/>
      <c r="IF244" s="8"/>
      <c r="IG244" s="8"/>
      <c r="IH244" s="8"/>
      <c r="II244" s="8"/>
      <c r="IJ244" s="8"/>
      <c r="IK244" s="8"/>
      <c r="IL244" s="8"/>
      <c r="IM244" s="8"/>
      <c r="IN244" s="8"/>
      <c r="IO244" s="8"/>
      <c r="IP244" s="8"/>
      <c r="IQ244" s="8"/>
    </row>
    <row r="245" spans="1:251" s="7" customFormat="1" x14ac:dyDescent="0.85">
      <c r="A245" s="8"/>
      <c r="B245" s="8"/>
      <c r="C245" s="98"/>
      <c r="D245" s="8"/>
      <c r="E245" s="8"/>
      <c r="F245" s="99"/>
      <c r="G245" s="8"/>
      <c r="H245" s="8"/>
      <c r="I245" s="8"/>
      <c r="J245" s="100"/>
      <c r="K245" s="8"/>
      <c r="L245" s="9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FU245" s="8"/>
      <c r="FV245" s="8"/>
      <c r="FW245" s="8"/>
      <c r="FX245" s="8"/>
      <c r="FY245" s="8"/>
      <c r="FZ245" s="8"/>
      <c r="GA245" s="8"/>
      <c r="GB245" s="8"/>
      <c r="GC245" s="8"/>
      <c r="GD245" s="8"/>
      <c r="GE245" s="8"/>
      <c r="GF245" s="8"/>
      <c r="GG245" s="8"/>
      <c r="GH245" s="8"/>
      <c r="GI245" s="8"/>
      <c r="GJ245" s="8"/>
      <c r="GK245" s="8"/>
      <c r="GL245" s="8"/>
      <c r="GM245" s="8"/>
      <c r="GN245" s="8"/>
      <c r="GO245" s="8"/>
      <c r="GP245" s="8"/>
      <c r="GQ245" s="8"/>
      <c r="GR245" s="8"/>
      <c r="GS245" s="8"/>
      <c r="GT245" s="8"/>
      <c r="GU245" s="8"/>
      <c r="GV245" s="8"/>
      <c r="GW245" s="8"/>
      <c r="GX245" s="8"/>
      <c r="GY245" s="8"/>
      <c r="GZ245" s="8"/>
      <c r="HA245" s="8"/>
      <c r="HB245" s="8"/>
      <c r="HC245" s="8"/>
      <c r="HD245" s="8"/>
      <c r="HE245" s="8"/>
      <c r="HF245" s="8"/>
      <c r="HG245" s="8"/>
      <c r="HH245" s="8"/>
      <c r="HI245" s="8"/>
      <c r="HJ245" s="8"/>
      <c r="HK245" s="8"/>
      <c r="HL245" s="8"/>
      <c r="HM245" s="8"/>
      <c r="HN245" s="8"/>
      <c r="HO245" s="8"/>
      <c r="HP245" s="8"/>
      <c r="HQ245" s="8"/>
      <c r="HR245" s="8"/>
      <c r="HS245" s="8"/>
      <c r="HT245" s="8"/>
      <c r="HU245" s="8"/>
      <c r="HV245" s="8"/>
      <c r="HW245" s="8"/>
      <c r="HX245" s="8"/>
      <c r="HY245" s="8"/>
      <c r="HZ245" s="8"/>
      <c r="IA245" s="8"/>
      <c r="IB245" s="8"/>
      <c r="IC245" s="8"/>
      <c r="ID245" s="8"/>
      <c r="IE245" s="8"/>
      <c r="IF245" s="8"/>
      <c r="IG245" s="8"/>
      <c r="IH245" s="8"/>
      <c r="II245" s="8"/>
      <c r="IJ245" s="8"/>
      <c r="IK245" s="8"/>
      <c r="IL245" s="8"/>
      <c r="IM245" s="8"/>
      <c r="IN245" s="8"/>
      <c r="IO245" s="8"/>
      <c r="IP245" s="8"/>
      <c r="IQ245" s="8"/>
    </row>
    <row r="246" spans="1:251" s="7" customFormat="1" x14ac:dyDescent="0.85">
      <c r="A246" s="8"/>
      <c r="B246" s="8"/>
      <c r="C246" s="98"/>
      <c r="D246" s="8"/>
      <c r="E246" s="8"/>
      <c r="F246" s="99"/>
      <c r="G246" s="8"/>
      <c r="H246" s="8"/>
      <c r="I246" s="8"/>
      <c r="J246" s="100"/>
      <c r="K246" s="8"/>
      <c r="L246" s="9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FU246" s="8"/>
      <c r="FV246" s="8"/>
      <c r="FW246" s="8"/>
      <c r="FX246" s="8"/>
      <c r="FY246" s="8"/>
      <c r="FZ246" s="8"/>
      <c r="GA246" s="8"/>
      <c r="GB246" s="8"/>
      <c r="GC246" s="8"/>
      <c r="GD246" s="8"/>
      <c r="GE246" s="8"/>
      <c r="GF246" s="8"/>
      <c r="GG246" s="8"/>
      <c r="GH246" s="8"/>
      <c r="GI246" s="8"/>
      <c r="GJ246" s="8"/>
      <c r="GK246" s="8"/>
      <c r="GL246" s="8"/>
      <c r="GM246" s="8"/>
      <c r="GN246" s="8"/>
      <c r="GO246" s="8"/>
      <c r="GP246" s="8"/>
      <c r="GQ246" s="8"/>
      <c r="GR246" s="8"/>
      <c r="GS246" s="8"/>
      <c r="GT246" s="8"/>
      <c r="GU246" s="8"/>
      <c r="GV246" s="8"/>
      <c r="GW246" s="8"/>
      <c r="GX246" s="8"/>
      <c r="GY246" s="8"/>
      <c r="GZ246" s="8"/>
      <c r="HA246" s="8"/>
      <c r="HB246" s="8"/>
      <c r="HC246" s="8"/>
      <c r="HD246" s="8"/>
      <c r="HE246" s="8"/>
      <c r="HF246" s="8"/>
      <c r="HG246" s="8"/>
      <c r="HH246" s="8"/>
      <c r="HI246" s="8"/>
      <c r="HJ246" s="8"/>
      <c r="HK246" s="8"/>
      <c r="HL246" s="8"/>
      <c r="HM246" s="8"/>
      <c r="HN246" s="8"/>
      <c r="HO246" s="8"/>
      <c r="HP246" s="8"/>
      <c r="HQ246" s="8"/>
      <c r="HR246" s="8"/>
      <c r="HS246" s="8"/>
      <c r="HT246" s="8"/>
      <c r="HU246" s="8"/>
      <c r="HV246" s="8"/>
      <c r="HW246" s="8"/>
      <c r="HX246" s="8"/>
      <c r="HY246" s="8"/>
      <c r="HZ246" s="8"/>
      <c r="IA246" s="8"/>
      <c r="IB246" s="8"/>
      <c r="IC246" s="8"/>
      <c r="ID246" s="8"/>
      <c r="IE246" s="8"/>
      <c r="IF246" s="8"/>
      <c r="IG246" s="8"/>
      <c r="IH246" s="8"/>
      <c r="II246" s="8"/>
      <c r="IJ246" s="8"/>
      <c r="IK246" s="8"/>
      <c r="IL246" s="8"/>
      <c r="IM246" s="8"/>
      <c r="IN246" s="8"/>
      <c r="IO246" s="8"/>
      <c r="IP246" s="8"/>
      <c r="IQ246" s="8"/>
    </row>
    <row r="247" spans="1:251" s="7" customFormat="1" x14ac:dyDescent="0.85">
      <c r="A247" s="8"/>
      <c r="B247" s="8"/>
      <c r="C247" s="98"/>
      <c r="D247" s="8"/>
      <c r="E247" s="8"/>
      <c r="F247" s="99"/>
      <c r="G247" s="8"/>
      <c r="H247" s="8"/>
      <c r="I247" s="8"/>
      <c r="J247" s="100"/>
      <c r="K247" s="8"/>
      <c r="L247" s="9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FU247" s="8"/>
      <c r="FV247" s="8"/>
      <c r="FW247" s="8"/>
      <c r="FX247" s="8"/>
      <c r="FY247" s="8"/>
      <c r="FZ247" s="8"/>
      <c r="GA247" s="8"/>
      <c r="GB247" s="8"/>
      <c r="GC247" s="8"/>
      <c r="GD247" s="8"/>
      <c r="GE247" s="8"/>
      <c r="GF247" s="8"/>
      <c r="GG247" s="8"/>
      <c r="GH247" s="8"/>
      <c r="GI247" s="8"/>
      <c r="GJ247" s="8"/>
      <c r="GK247" s="8"/>
      <c r="GL247" s="8"/>
      <c r="GM247" s="8"/>
      <c r="GN247" s="8"/>
      <c r="GO247" s="8"/>
      <c r="GP247" s="8"/>
      <c r="GQ247" s="8"/>
      <c r="GR247" s="8"/>
      <c r="GS247" s="8"/>
      <c r="GT247" s="8"/>
      <c r="GU247" s="8"/>
      <c r="GV247" s="8"/>
      <c r="GW247" s="8"/>
      <c r="GX247" s="8"/>
      <c r="GY247" s="8"/>
      <c r="GZ247" s="8"/>
      <c r="HA247" s="8"/>
      <c r="HB247" s="8"/>
      <c r="HC247" s="8"/>
      <c r="HD247" s="8"/>
      <c r="HE247" s="8"/>
      <c r="HF247" s="8"/>
      <c r="HG247" s="8"/>
      <c r="HH247" s="8"/>
      <c r="HI247" s="8"/>
      <c r="HJ247" s="8"/>
      <c r="HK247" s="8"/>
      <c r="HL247" s="8"/>
      <c r="HM247" s="8"/>
      <c r="HN247" s="8"/>
      <c r="HO247" s="8"/>
      <c r="HP247" s="8"/>
      <c r="HQ247" s="8"/>
      <c r="HR247" s="8"/>
      <c r="HS247" s="8"/>
      <c r="HT247" s="8"/>
      <c r="HU247" s="8"/>
      <c r="HV247" s="8"/>
      <c r="HW247" s="8"/>
      <c r="HX247" s="8"/>
      <c r="HY247" s="8"/>
      <c r="HZ247" s="8"/>
      <c r="IA247" s="8"/>
      <c r="IB247" s="8"/>
      <c r="IC247" s="8"/>
      <c r="ID247" s="8"/>
      <c r="IE247" s="8"/>
      <c r="IF247" s="8"/>
      <c r="IG247" s="8"/>
      <c r="IH247" s="8"/>
      <c r="II247" s="8"/>
      <c r="IJ247" s="8"/>
      <c r="IK247" s="8"/>
      <c r="IL247" s="8"/>
      <c r="IM247" s="8"/>
      <c r="IN247" s="8"/>
      <c r="IO247" s="8"/>
      <c r="IP247" s="8"/>
      <c r="IQ247" s="8"/>
    </row>
    <row r="248" spans="1:251" s="7" customFormat="1" x14ac:dyDescent="0.85">
      <c r="A248" s="8"/>
      <c r="B248" s="8"/>
      <c r="C248" s="98"/>
      <c r="D248" s="8"/>
      <c r="E248" s="8"/>
      <c r="F248" s="99"/>
      <c r="G248" s="8"/>
      <c r="H248" s="8"/>
      <c r="I248" s="8"/>
      <c r="J248" s="100"/>
      <c r="K248" s="8"/>
      <c r="L248" s="9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FU248" s="8"/>
      <c r="FV248" s="8"/>
      <c r="FW248" s="8"/>
      <c r="FX248" s="8"/>
      <c r="FY248" s="8"/>
      <c r="FZ248" s="8"/>
      <c r="GA248" s="8"/>
      <c r="GB248" s="8"/>
      <c r="GC248" s="8"/>
      <c r="GD248" s="8"/>
      <c r="GE248" s="8"/>
      <c r="GF248" s="8"/>
      <c r="GG248" s="8"/>
      <c r="GH248" s="8"/>
      <c r="GI248" s="8"/>
      <c r="GJ248" s="8"/>
      <c r="GK248" s="8"/>
      <c r="GL248" s="8"/>
      <c r="GM248" s="8"/>
      <c r="GN248" s="8"/>
      <c r="GO248" s="8"/>
      <c r="GP248" s="8"/>
      <c r="GQ248" s="8"/>
      <c r="GR248" s="8"/>
      <c r="GS248" s="8"/>
      <c r="GT248" s="8"/>
      <c r="GU248" s="8"/>
      <c r="GV248" s="8"/>
      <c r="GW248" s="8"/>
      <c r="GX248" s="8"/>
      <c r="GY248" s="8"/>
      <c r="GZ248" s="8"/>
      <c r="HA248" s="8"/>
      <c r="HB248" s="8"/>
      <c r="HC248" s="8"/>
      <c r="HD248" s="8"/>
      <c r="HE248" s="8"/>
      <c r="HF248" s="8"/>
      <c r="HG248" s="8"/>
      <c r="HH248" s="8"/>
      <c r="HI248" s="8"/>
      <c r="HJ248" s="8"/>
      <c r="HK248" s="8"/>
      <c r="HL248" s="8"/>
      <c r="HM248" s="8"/>
      <c r="HN248" s="8"/>
      <c r="HO248" s="8"/>
      <c r="HP248" s="8"/>
      <c r="HQ248" s="8"/>
      <c r="HR248" s="8"/>
      <c r="HS248" s="8"/>
      <c r="HT248" s="8"/>
      <c r="HU248" s="8"/>
      <c r="HV248" s="8"/>
      <c r="HW248" s="8"/>
      <c r="HX248" s="8"/>
      <c r="HY248" s="8"/>
      <c r="HZ248" s="8"/>
      <c r="IA248" s="8"/>
      <c r="IB248" s="8"/>
      <c r="IC248" s="8"/>
      <c r="ID248" s="8"/>
      <c r="IE248" s="8"/>
      <c r="IF248" s="8"/>
      <c r="IG248" s="8"/>
      <c r="IH248" s="8"/>
      <c r="II248" s="8"/>
      <c r="IJ248" s="8"/>
      <c r="IK248" s="8"/>
      <c r="IL248" s="8"/>
      <c r="IM248" s="8"/>
      <c r="IN248" s="8"/>
      <c r="IO248" s="8"/>
      <c r="IP248" s="8"/>
      <c r="IQ248" s="8"/>
    </row>
    <row r="249" spans="1:251" s="7" customFormat="1" x14ac:dyDescent="0.85">
      <c r="A249" s="8"/>
      <c r="B249" s="8"/>
      <c r="C249" s="98"/>
      <c r="D249" s="8"/>
      <c r="E249" s="8"/>
      <c r="F249" s="99"/>
      <c r="G249" s="8"/>
      <c r="H249" s="8"/>
      <c r="I249" s="8"/>
      <c r="J249" s="100"/>
      <c r="K249" s="8"/>
      <c r="L249" s="9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FU249" s="8"/>
      <c r="FV249" s="8"/>
      <c r="FW249" s="8"/>
      <c r="FX249" s="8"/>
      <c r="FY249" s="8"/>
      <c r="FZ249" s="8"/>
      <c r="GA249" s="8"/>
      <c r="GB249" s="8"/>
      <c r="GC249" s="8"/>
      <c r="GD249" s="8"/>
      <c r="GE249" s="8"/>
      <c r="GF249" s="8"/>
      <c r="GG249" s="8"/>
      <c r="GH249" s="8"/>
      <c r="GI249" s="8"/>
      <c r="GJ249" s="8"/>
      <c r="GK249" s="8"/>
      <c r="GL249" s="8"/>
      <c r="GM249" s="8"/>
      <c r="GN249" s="8"/>
      <c r="GO249" s="8"/>
      <c r="GP249" s="8"/>
      <c r="GQ249" s="8"/>
      <c r="GR249" s="8"/>
      <c r="GS249" s="8"/>
      <c r="GT249" s="8"/>
      <c r="GU249" s="8"/>
      <c r="GV249" s="8"/>
      <c r="GW249" s="8"/>
      <c r="GX249" s="8"/>
      <c r="GY249" s="8"/>
      <c r="GZ249" s="8"/>
      <c r="HA249" s="8"/>
      <c r="HB249" s="8"/>
      <c r="HC249" s="8"/>
      <c r="HD249" s="8"/>
      <c r="HE249" s="8"/>
      <c r="HF249" s="8"/>
      <c r="HG249" s="8"/>
      <c r="HH249" s="8"/>
      <c r="HI249" s="8"/>
      <c r="HJ249" s="8"/>
      <c r="HK249" s="8"/>
      <c r="HL249" s="8"/>
      <c r="HM249" s="8"/>
      <c r="HN249" s="8"/>
      <c r="HO249" s="8"/>
      <c r="HP249" s="8"/>
      <c r="HQ249" s="8"/>
      <c r="HR249" s="8"/>
      <c r="HS249" s="8"/>
      <c r="HT249" s="8"/>
      <c r="HU249" s="8"/>
      <c r="HV249" s="8"/>
      <c r="HW249" s="8"/>
      <c r="HX249" s="8"/>
      <c r="HY249" s="8"/>
      <c r="HZ249" s="8"/>
      <c r="IA249" s="8"/>
      <c r="IB249" s="8"/>
      <c r="IC249" s="8"/>
      <c r="ID249" s="8"/>
      <c r="IE249" s="8"/>
      <c r="IF249" s="8"/>
      <c r="IG249" s="8"/>
      <c r="IH249" s="8"/>
      <c r="II249" s="8"/>
      <c r="IJ249" s="8"/>
      <c r="IK249" s="8"/>
      <c r="IL249" s="8"/>
      <c r="IM249" s="8"/>
      <c r="IN249" s="8"/>
      <c r="IO249" s="8"/>
      <c r="IP249" s="8"/>
      <c r="IQ249" s="8"/>
    </row>
    <row r="250" spans="1:251" s="7" customFormat="1" x14ac:dyDescent="0.85">
      <c r="A250" s="8"/>
      <c r="B250" s="8"/>
      <c r="C250" s="98"/>
      <c r="D250" s="8"/>
      <c r="E250" s="8"/>
      <c r="F250" s="99"/>
      <c r="G250" s="8"/>
      <c r="H250" s="8"/>
      <c r="I250" s="8"/>
      <c r="J250" s="100"/>
      <c r="K250" s="8"/>
      <c r="L250" s="9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FU250" s="8"/>
      <c r="FV250" s="8"/>
      <c r="FW250" s="8"/>
      <c r="FX250" s="8"/>
      <c r="FY250" s="8"/>
      <c r="FZ250" s="8"/>
      <c r="GA250" s="8"/>
      <c r="GB250" s="8"/>
      <c r="GC250" s="8"/>
      <c r="GD250" s="8"/>
      <c r="GE250" s="8"/>
      <c r="GF250" s="8"/>
      <c r="GG250" s="8"/>
      <c r="GH250" s="8"/>
      <c r="GI250" s="8"/>
      <c r="GJ250" s="8"/>
      <c r="GK250" s="8"/>
      <c r="GL250" s="8"/>
      <c r="GM250" s="8"/>
      <c r="GN250" s="8"/>
      <c r="GO250" s="8"/>
      <c r="GP250" s="8"/>
      <c r="GQ250" s="8"/>
      <c r="GR250" s="8"/>
      <c r="GS250" s="8"/>
      <c r="GT250" s="8"/>
      <c r="GU250" s="8"/>
      <c r="GV250" s="8"/>
      <c r="GW250" s="8"/>
      <c r="GX250" s="8"/>
      <c r="GY250" s="8"/>
      <c r="GZ250" s="8"/>
      <c r="HA250" s="8"/>
      <c r="HB250" s="8"/>
      <c r="HC250" s="8"/>
      <c r="HD250" s="8"/>
      <c r="HE250" s="8"/>
      <c r="HF250" s="8"/>
      <c r="HG250" s="8"/>
      <c r="HH250" s="8"/>
      <c r="HI250" s="8"/>
      <c r="HJ250" s="8"/>
      <c r="HK250" s="8"/>
      <c r="HL250" s="8"/>
      <c r="HM250" s="8"/>
      <c r="HN250" s="8"/>
      <c r="HO250" s="8"/>
      <c r="HP250" s="8"/>
      <c r="HQ250" s="8"/>
      <c r="HR250" s="8"/>
      <c r="HS250" s="8"/>
      <c r="HT250" s="8"/>
      <c r="HU250" s="8"/>
      <c r="HV250" s="8"/>
      <c r="HW250" s="8"/>
      <c r="HX250" s="8"/>
      <c r="HY250" s="8"/>
      <c r="HZ250" s="8"/>
      <c r="IA250" s="8"/>
      <c r="IB250" s="8"/>
      <c r="IC250" s="8"/>
      <c r="ID250" s="8"/>
      <c r="IE250" s="8"/>
      <c r="IF250" s="8"/>
      <c r="IG250" s="8"/>
      <c r="IH250" s="8"/>
      <c r="II250" s="8"/>
      <c r="IJ250" s="8"/>
      <c r="IK250" s="8"/>
      <c r="IL250" s="8"/>
      <c r="IM250" s="8"/>
      <c r="IN250" s="8"/>
      <c r="IO250" s="8"/>
      <c r="IP250" s="8"/>
      <c r="IQ250" s="8"/>
    </row>
    <row r="251" spans="1:251" s="7" customFormat="1" x14ac:dyDescent="0.85">
      <c r="A251" s="8"/>
      <c r="B251" s="8"/>
      <c r="C251" s="98"/>
      <c r="D251" s="8"/>
      <c r="E251" s="8"/>
      <c r="F251" s="99"/>
      <c r="G251" s="8"/>
      <c r="H251" s="8"/>
      <c r="I251" s="8"/>
      <c r="J251" s="100"/>
      <c r="K251" s="8"/>
      <c r="L251" s="9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FU251" s="8"/>
      <c r="FV251" s="8"/>
      <c r="FW251" s="8"/>
      <c r="FX251" s="8"/>
      <c r="FY251" s="8"/>
      <c r="FZ251" s="8"/>
      <c r="GA251" s="8"/>
      <c r="GB251" s="8"/>
      <c r="GC251" s="8"/>
      <c r="GD251" s="8"/>
      <c r="GE251" s="8"/>
      <c r="GF251" s="8"/>
      <c r="GG251" s="8"/>
      <c r="GH251" s="8"/>
      <c r="GI251" s="8"/>
      <c r="GJ251" s="8"/>
      <c r="GK251" s="8"/>
      <c r="GL251" s="8"/>
      <c r="GM251" s="8"/>
      <c r="GN251" s="8"/>
      <c r="GO251" s="8"/>
      <c r="GP251" s="8"/>
      <c r="GQ251" s="8"/>
      <c r="GR251" s="8"/>
      <c r="GS251" s="8"/>
      <c r="GT251" s="8"/>
      <c r="GU251" s="8"/>
      <c r="GV251" s="8"/>
      <c r="GW251" s="8"/>
      <c r="GX251" s="8"/>
      <c r="GY251" s="8"/>
      <c r="GZ251" s="8"/>
      <c r="HA251" s="8"/>
      <c r="HB251" s="8"/>
      <c r="HC251" s="8"/>
      <c r="HD251" s="8"/>
      <c r="HE251" s="8"/>
      <c r="HF251" s="8"/>
      <c r="HG251" s="8"/>
      <c r="HH251" s="8"/>
      <c r="HI251" s="8"/>
      <c r="HJ251" s="8"/>
      <c r="HK251" s="8"/>
      <c r="HL251" s="8"/>
      <c r="HM251" s="8"/>
      <c r="HN251" s="8"/>
      <c r="HO251" s="8"/>
      <c r="HP251" s="8"/>
      <c r="HQ251" s="8"/>
      <c r="HR251" s="8"/>
      <c r="HS251" s="8"/>
      <c r="HT251" s="8"/>
      <c r="HU251" s="8"/>
      <c r="HV251" s="8"/>
      <c r="HW251" s="8"/>
      <c r="HX251" s="8"/>
      <c r="HY251" s="8"/>
      <c r="HZ251" s="8"/>
      <c r="IA251" s="8"/>
      <c r="IB251" s="8"/>
      <c r="IC251" s="8"/>
      <c r="ID251" s="8"/>
      <c r="IE251" s="8"/>
      <c r="IF251" s="8"/>
      <c r="IG251" s="8"/>
      <c r="IH251" s="8"/>
      <c r="II251" s="8"/>
      <c r="IJ251" s="8"/>
      <c r="IK251" s="8"/>
      <c r="IL251" s="8"/>
      <c r="IM251" s="8"/>
      <c r="IN251" s="8"/>
      <c r="IO251" s="8"/>
      <c r="IP251" s="8"/>
      <c r="IQ251" s="8"/>
    </row>
    <row r="252" spans="1:251" s="7" customFormat="1" x14ac:dyDescent="0.85">
      <c r="A252" s="8"/>
      <c r="B252" s="8"/>
      <c r="C252" s="98"/>
      <c r="D252" s="8"/>
      <c r="E252" s="8"/>
      <c r="F252" s="99"/>
      <c r="G252" s="8"/>
      <c r="H252" s="8"/>
      <c r="I252" s="8"/>
      <c r="J252" s="100"/>
      <c r="K252" s="8"/>
      <c r="L252" s="9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FU252" s="8"/>
      <c r="FV252" s="8"/>
      <c r="FW252" s="8"/>
      <c r="FX252" s="8"/>
      <c r="FY252" s="8"/>
      <c r="FZ252" s="8"/>
      <c r="GA252" s="8"/>
      <c r="GB252" s="8"/>
      <c r="GC252" s="8"/>
      <c r="GD252" s="8"/>
      <c r="GE252" s="8"/>
      <c r="GF252" s="8"/>
      <c r="GG252" s="8"/>
      <c r="GH252" s="8"/>
      <c r="GI252" s="8"/>
      <c r="GJ252" s="8"/>
      <c r="GK252" s="8"/>
      <c r="GL252" s="8"/>
      <c r="GM252" s="8"/>
      <c r="GN252" s="8"/>
      <c r="GO252" s="8"/>
      <c r="GP252" s="8"/>
      <c r="GQ252" s="8"/>
      <c r="GR252" s="8"/>
      <c r="GS252" s="8"/>
      <c r="GT252" s="8"/>
      <c r="GU252" s="8"/>
      <c r="GV252" s="8"/>
      <c r="GW252" s="8"/>
      <c r="GX252" s="8"/>
      <c r="GY252" s="8"/>
      <c r="GZ252" s="8"/>
      <c r="HA252" s="8"/>
      <c r="HB252" s="8"/>
      <c r="HC252" s="8"/>
      <c r="HD252" s="8"/>
      <c r="HE252" s="8"/>
      <c r="HF252" s="8"/>
      <c r="HG252" s="8"/>
      <c r="HH252" s="8"/>
      <c r="HI252" s="8"/>
      <c r="HJ252" s="8"/>
      <c r="HK252" s="8"/>
      <c r="HL252" s="8"/>
      <c r="HM252" s="8"/>
      <c r="HN252" s="8"/>
      <c r="HO252" s="8"/>
      <c r="HP252" s="8"/>
      <c r="HQ252" s="8"/>
      <c r="HR252" s="8"/>
      <c r="HS252" s="8"/>
      <c r="HT252" s="8"/>
      <c r="HU252" s="8"/>
      <c r="HV252" s="8"/>
      <c r="HW252" s="8"/>
      <c r="HX252" s="8"/>
      <c r="HY252" s="8"/>
      <c r="HZ252" s="8"/>
      <c r="IA252" s="8"/>
      <c r="IB252" s="8"/>
      <c r="IC252" s="8"/>
      <c r="ID252" s="8"/>
      <c r="IE252" s="8"/>
      <c r="IF252" s="8"/>
      <c r="IG252" s="8"/>
      <c r="IH252" s="8"/>
      <c r="II252" s="8"/>
      <c r="IJ252" s="8"/>
      <c r="IK252" s="8"/>
      <c r="IL252" s="8"/>
      <c r="IM252" s="8"/>
      <c r="IN252" s="8"/>
      <c r="IO252" s="8"/>
      <c r="IP252" s="8"/>
      <c r="IQ252" s="8"/>
    </row>
    <row r="253" spans="1:251" s="7" customFormat="1" x14ac:dyDescent="0.85">
      <c r="A253" s="8"/>
      <c r="B253" s="8"/>
      <c r="C253" s="98"/>
      <c r="D253" s="8"/>
      <c r="E253" s="8"/>
      <c r="F253" s="99"/>
      <c r="G253" s="8"/>
      <c r="H253" s="8"/>
      <c r="I253" s="8"/>
      <c r="J253" s="100"/>
      <c r="K253" s="8"/>
      <c r="L253" s="9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FU253" s="8"/>
      <c r="FV253" s="8"/>
      <c r="FW253" s="8"/>
      <c r="FX253" s="8"/>
      <c r="FY253" s="8"/>
      <c r="FZ253" s="8"/>
      <c r="GA253" s="8"/>
      <c r="GB253" s="8"/>
      <c r="GC253" s="8"/>
      <c r="GD253" s="8"/>
      <c r="GE253" s="8"/>
      <c r="GF253" s="8"/>
      <c r="GG253" s="8"/>
      <c r="GH253" s="8"/>
      <c r="GI253" s="8"/>
      <c r="GJ253" s="8"/>
      <c r="GK253" s="8"/>
      <c r="GL253" s="8"/>
      <c r="GM253" s="8"/>
      <c r="GN253" s="8"/>
      <c r="GO253" s="8"/>
      <c r="GP253" s="8"/>
      <c r="GQ253" s="8"/>
      <c r="GR253" s="8"/>
      <c r="GS253" s="8"/>
      <c r="GT253" s="8"/>
      <c r="GU253" s="8"/>
      <c r="GV253" s="8"/>
      <c r="GW253" s="8"/>
      <c r="GX253" s="8"/>
      <c r="GY253" s="8"/>
      <c r="GZ253" s="8"/>
      <c r="HA253" s="8"/>
      <c r="HB253" s="8"/>
      <c r="HC253" s="8"/>
      <c r="HD253" s="8"/>
      <c r="HE253" s="8"/>
      <c r="HF253" s="8"/>
      <c r="HG253" s="8"/>
      <c r="HH253" s="8"/>
      <c r="HI253" s="8"/>
      <c r="HJ253" s="8"/>
      <c r="HK253" s="8"/>
      <c r="HL253" s="8"/>
      <c r="HM253" s="8"/>
      <c r="HN253" s="8"/>
      <c r="HO253" s="8"/>
      <c r="HP253" s="8"/>
      <c r="HQ253" s="8"/>
      <c r="HR253" s="8"/>
      <c r="HS253" s="8"/>
      <c r="HT253" s="8"/>
      <c r="HU253" s="8"/>
      <c r="HV253" s="8"/>
      <c r="HW253" s="8"/>
      <c r="HX253" s="8"/>
      <c r="HY253" s="8"/>
      <c r="HZ253" s="8"/>
      <c r="IA253" s="8"/>
      <c r="IB253" s="8"/>
      <c r="IC253" s="8"/>
      <c r="ID253" s="8"/>
      <c r="IE253" s="8"/>
      <c r="IF253" s="8"/>
      <c r="IG253" s="8"/>
      <c r="IH253" s="8"/>
      <c r="II253" s="8"/>
      <c r="IJ253" s="8"/>
      <c r="IK253" s="8"/>
      <c r="IL253" s="8"/>
      <c r="IM253" s="8"/>
      <c r="IN253" s="8"/>
      <c r="IO253" s="8"/>
      <c r="IP253" s="8"/>
      <c r="IQ253" s="8"/>
    </row>
    <row r="254" spans="1:251" s="7" customFormat="1" x14ac:dyDescent="0.85">
      <c r="A254" s="8"/>
      <c r="B254" s="8"/>
      <c r="C254" s="98"/>
      <c r="D254" s="8"/>
      <c r="E254" s="8"/>
      <c r="F254" s="99"/>
      <c r="G254" s="8"/>
      <c r="H254" s="8"/>
      <c r="I254" s="8"/>
      <c r="J254" s="100"/>
      <c r="K254" s="8"/>
      <c r="L254" s="9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FU254" s="8"/>
      <c r="FV254" s="8"/>
      <c r="FW254" s="8"/>
      <c r="FX254" s="8"/>
      <c r="FY254" s="8"/>
      <c r="FZ254" s="8"/>
      <c r="GA254" s="8"/>
      <c r="GB254" s="8"/>
      <c r="GC254" s="8"/>
      <c r="GD254" s="8"/>
      <c r="GE254" s="8"/>
      <c r="GF254" s="8"/>
      <c r="GG254" s="8"/>
      <c r="GH254" s="8"/>
      <c r="GI254" s="8"/>
      <c r="GJ254" s="8"/>
      <c r="GK254" s="8"/>
      <c r="GL254" s="8"/>
      <c r="GM254" s="8"/>
      <c r="GN254" s="8"/>
      <c r="GO254" s="8"/>
      <c r="GP254" s="8"/>
      <c r="GQ254" s="8"/>
      <c r="GR254" s="8"/>
      <c r="GS254" s="8"/>
      <c r="GT254" s="8"/>
      <c r="GU254" s="8"/>
      <c r="GV254" s="8"/>
      <c r="GW254" s="8"/>
      <c r="GX254" s="8"/>
      <c r="GY254" s="8"/>
      <c r="GZ254" s="8"/>
      <c r="HA254" s="8"/>
      <c r="HB254" s="8"/>
      <c r="HC254" s="8"/>
      <c r="HD254" s="8"/>
      <c r="HE254" s="8"/>
      <c r="HF254" s="8"/>
      <c r="HG254" s="8"/>
      <c r="HH254" s="8"/>
      <c r="HI254" s="8"/>
      <c r="HJ254" s="8"/>
      <c r="HK254" s="8"/>
      <c r="HL254" s="8"/>
      <c r="HM254" s="8"/>
      <c r="HN254" s="8"/>
      <c r="HO254" s="8"/>
      <c r="HP254" s="8"/>
      <c r="HQ254" s="8"/>
      <c r="HR254" s="8"/>
      <c r="HS254" s="8"/>
      <c r="HT254" s="8"/>
      <c r="HU254" s="8"/>
      <c r="HV254" s="8"/>
      <c r="HW254" s="8"/>
      <c r="HX254" s="8"/>
      <c r="HY254" s="8"/>
      <c r="HZ254" s="8"/>
      <c r="IA254" s="8"/>
      <c r="IB254" s="8"/>
      <c r="IC254" s="8"/>
      <c r="ID254" s="8"/>
      <c r="IE254" s="8"/>
      <c r="IF254" s="8"/>
      <c r="IG254" s="8"/>
      <c r="IH254" s="8"/>
      <c r="II254" s="8"/>
      <c r="IJ254" s="8"/>
      <c r="IK254" s="8"/>
      <c r="IL254" s="8"/>
      <c r="IM254" s="8"/>
      <c r="IN254" s="8"/>
      <c r="IO254" s="8"/>
      <c r="IP254" s="8"/>
      <c r="IQ254" s="8"/>
    </row>
    <row r="255" spans="1:251" s="7" customFormat="1" x14ac:dyDescent="0.85">
      <c r="A255" s="8"/>
      <c r="B255" s="8"/>
      <c r="C255" s="98"/>
      <c r="D255" s="8"/>
      <c r="E255" s="8"/>
      <c r="F255" s="99"/>
      <c r="G255" s="8"/>
      <c r="H255" s="8"/>
      <c r="I255" s="8"/>
      <c r="J255" s="100"/>
      <c r="K255" s="8"/>
      <c r="L255" s="9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FU255" s="8"/>
      <c r="FV255" s="8"/>
      <c r="FW255" s="8"/>
      <c r="FX255" s="8"/>
      <c r="FY255" s="8"/>
      <c r="FZ255" s="8"/>
      <c r="GA255" s="8"/>
      <c r="GB255" s="8"/>
      <c r="GC255" s="8"/>
      <c r="GD255" s="8"/>
      <c r="GE255" s="8"/>
      <c r="GF255" s="8"/>
      <c r="GG255" s="8"/>
      <c r="GH255" s="8"/>
      <c r="GI255" s="8"/>
      <c r="GJ255" s="8"/>
      <c r="GK255" s="8"/>
      <c r="GL255" s="8"/>
      <c r="GM255" s="8"/>
      <c r="GN255" s="8"/>
      <c r="GO255" s="8"/>
      <c r="GP255" s="8"/>
      <c r="GQ255" s="8"/>
      <c r="GR255" s="8"/>
      <c r="GS255" s="8"/>
      <c r="GT255" s="8"/>
      <c r="GU255" s="8"/>
      <c r="GV255" s="8"/>
      <c r="GW255" s="8"/>
      <c r="GX255" s="8"/>
      <c r="GY255" s="8"/>
      <c r="GZ255" s="8"/>
      <c r="HA255" s="8"/>
      <c r="HB255" s="8"/>
      <c r="HC255" s="8"/>
      <c r="HD255" s="8"/>
      <c r="HE255" s="8"/>
      <c r="HF255" s="8"/>
      <c r="HG255" s="8"/>
      <c r="HH255" s="8"/>
      <c r="HI255" s="8"/>
      <c r="HJ255" s="8"/>
      <c r="HK255" s="8"/>
      <c r="HL255" s="8"/>
      <c r="HM255" s="8"/>
      <c r="HN255" s="8"/>
      <c r="HO255" s="8"/>
      <c r="HP255" s="8"/>
      <c r="HQ255" s="8"/>
      <c r="HR255" s="8"/>
      <c r="HS255" s="8"/>
      <c r="HT255" s="8"/>
      <c r="HU255" s="8"/>
      <c r="HV255" s="8"/>
      <c r="HW255" s="8"/>
      <c r="HX255" s="8"/>
      <c r="HY255" s="8"/>
      <c r="HZ255" s="8"/>
      <c r="IA255" s="8"/>
      <c r="IB255" s="8"/>
      <c r="IC255" s="8"/>
      <c r="ID255" s="8"/>
      <c r="IE255" s="8"/>
      <c r="IF255" s="8"/>
      <c r="IG255" s="8"/>
      <c r="IH255" s="8"/>
      <c r="II255" s="8"/>
      <c r="IJ255" s="8"/>
      <c r="IK255" s="8"/>
      <c r="IL255" s="8"/>
      <c r="IM255" s="8"/>
      <c r="IN255" s="8"/>
      <c r="IO255" s="8"/>
      <c r="IP255" s="8"/>
      <c r="IQ255" s="8"/>
    </row>
    <row r="256" spans="1:251" s="7" customFormat="1" x14ac:dyDescent="0.85">
      <c r="A256" s="8"/>
      <c r="B256" s="8"/>
      <c r="C256" s="98"/>
      <c r="D256" s="8"/>
      <c r="E256" s="8"/>
      <c r="F256" s="99"/>
      <c r="G256" s="8"/>
      <c r="H256" s="8"/>
      <c r="I256" s="8"/>
      <c r="J256" s="100"/>
      <c r="K256" s="8"/>
      <c r="L256" s="9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FU256" s="8"/>
      <c r="FV256" s="8"/>
      <c r="FW256" s="8"/>
      <c r="FX256" s="8"/>
      <c r="FY256" s="8"/>
      <c r="FZ256" s="8"/>
      <c r="GA256" s="8"/>
      <c r="GB256" s="8"/>
      <c r="GC256" s="8"/>
      <c r="GD256" s="8"/>
      <c r="GE256" s="8"/>
      <c r="GF256" s="8"/>
      <c r="GG256" s="8"/>
      <c r="GH256" s="8"/>
      <c r="GI256" s="8"/>
      <c r="GJ256" s="8"/>
      <c r="GK256" s="8"/>
      <c r="GL256" s="8"/>
      <c r="GM256" s="8"/>
      <c r="GN256" s="8"/>
      <c r="GO256" s="8"/>
      <c r="GP256" s="8"/>
      <c r="GQ256" s="8"/>
      <c r="GR256" s="8"/>
      <c r="GS256" s="8"/>
      <c r="GT256" s="8"/>
      <c r="GU256" s="8"/>
      <c r="GV256" s="8"/>
      <c r="GW256" s="8"/>
      <c r="GX256" s="8"/>
      <c r="GY256" s="8"/>
      <c r="GZ256" s="8"/>
      <c r="HA256" s="8"/>
      <c r="HB256" s="8"/>
      <c r="HC256" s="8"/>
      <c r="HD256" s="8"/>
      <c r="HE256" s="8"/>
      <c r="HF256" s="8"/>
      <c r="HG256" s="8"/>
      <c r="HH256" s="8"/>
      <c r="HI256" s="8"/>
      <c r="HJ256" s="8"/>
      <c r="HK256" s="8"/>
      <c r="HL256" s="8"/>
      <c r="HM256" s="8"/>
      <c r="HN256" s="8"/>
      <c r="HO256" s="8"/>
      <c r="HP256" s="8"/>
      <c r="HQ256" s="8"/>
      <c r="HR256" s="8"/>
      <c r="HS256" s="8"/>
      <c r="HT256" s="8"/>
      <c r="HU256" s="8"/>
      <c r="HV256" s="8"/>
      <c r="HW256" s="8"/>
      <c r="HX256" s="8"/>
      <c r="HY256" s="8"/>
      <c r="HZ256" s="8"/>
      <c r="IA256" s="8"/>
      <c r="IB256" s="8"/>
      <c r="IC256" s="8"/>
      <c r="ID256" s="8"/>
      <c r="IE256" s="8"/>
      <c r="IF256" s="8"/>
      <c r="IG256" s="8"/>
      <c r="IH256" s="8"/>
      <c r="II256" s="8"/>
      <c r="IJ256" s="8"/>
      <c r="IK256" s="8"/>
      <c r="IL256" s="8"/>
      <c r="IM256" s="8"/>
      <c r="IN256" s="8"/>
      <c r="IO256" s="8"/>
      <c r="IP256" s="8"/>
      <c r="IQ256" s="8"/>
    </row>
    <row r="257" spans="1:251" s="7" customFormat="1" x14ac:dyDescent="0.85">
      <c r="A257" s="8"/>
      <c r="B257" s="8"/>
      <c r="C257" s="98"/>
      <c r="D257" s="8"/>
      <c r="E257" s="8"/>
      <c r="F257" s="99"/>
      <c r="G257" s="8"/>
      <c r="H257" s="8"/>
      <c r="I257" s="8"/>
      <c r="J257" s="100"/>
      <c r="K257" s="8"/>
      <c r="L257" s="9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FU257" s="8"/>
      <c r="FV257" s="8"/>
      <c r="FW257" s="8"/>
      <c r="FX257" s="8"/>
      <c r="FY257" s="8"/>
      <c r="FZ257" s="8"/>
      <c r="GA257" s="8"/>
      <c r="GB257" s="8"/>
      <c r="GC257" s="8"/>
      <c r="GD257" s="8"/>
      <c r="GE257" s="8"/>
      <c r="GF257" s="8"/>
      <c r="GG257" s="8"/>
      <c r="GH257" s="8"/>
      <c r="GI257" s="8"/>
      <c r="GJ257" s="8"/>
      <c r="GK257" s="8"/>
      <c r="GL257" s="8"/>
      <c r="GM257" s="8"/>
      <c r="GN257" s="8"/>
      <c r="GO257" s="8"/>
      <c r="GP257" s="8"/>
      <c r="GQ257" s="8"/>
      <c r="GR257" s="8"/>
      <c r="GS257" s="8"/>
      <c r="GT257" s="8"/>
      <c r="GU257" s="8"/>
      <c r="GV257" s="8"/>
      <c r="GW257" s="8"/>
      <c r="GX257" s="8"/>
      <c r="GY257" s="8"/>
      <c r="GZ257" s="8"/>
      <c r="HA257" s="8"/>
      <c r="HB257" s="8"/>
      <c r="HC257" s="8"/>
      <c r="HD257" s="8"/>
      <c r="HE257" s="8"/>
      <c r="HF257" s="8"/>
      <c r="HG257" s="8"/>
      <c r="HH257" s="8"/>
      <c r="HI257" s="8"/>
      <c r="HJ257" s="8"/>
      <c r="HK257" s="8"/>
      <c r="HL257" s="8"/>
      <c r="HM257" s="8"/>
      <c r="HN257" s="8"/>
      <c r="HO257" s="8"/>
      <c r="HP257" s="8"/>
      <c r="HQ257" s="8"/>
      <c r="HR257" s="8"/>
      <c r="HS257" s="8"/>
      <c r="HT257" s="8"/>
      <c r="HU257" s="8"/>
      <c r="HV257" s="8"/>
      <c r="HW257" s="8"/>
      <c r="HX257" s="8"/>
      <c r="HY257" s="8"/>
      <c r="HZ257" s="8"/>
      <c r="IA257" s="8"/>
      <c r="IB257" s="8"/>
      <c r="IC257" s="8"/>
      <c r="ID257" s="8"/>
      <c r="IE257" s="8"/>
      <c r="IF257" s="8"/>
      <c r="IG257" s="8"/>
      <c r="IH257" s="8"/>
      <c r="II257" s="8"/>
      <c r="IJ257" s="8"/>
      <c r="IK257" s="8"/>
      <c r="IL257" s="8"/>
      <c r="IM257" s="8"/>
      <c r="IN257" s="8"/>
      <c r="IO257" s="8"/>
      <c r="IP257" s="8"/>
      <c r="IQ257" s="8"/>
    </row>
    <row r="258" spans="1:251" s="7" customFormat="1" x14ac:dyDescent="0.85">
      <c r="A258" s="8"/>
      <c r="B258" s="8"/>
      <c r="C258" s="98"/>
      <c r="D258" s="8"/>
      <c r="E258" s="8"/>
      <c r="F258" s="99"/>
      <c r="G258" s="8"/>
      <c r="H258" s="8"/>
      <c r="I258" s="8"/>
      <c r="J258" s="100"/>
      <c r="K258" s="8"/>
      <c r="L258" s="9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FU258" s="8"/>
      <c r="FV258" s="8"/>
      <c r="FW258" s="8"/>
      <c r="FX258" s="8"/>
      <c r="FY258" s="8"/>
      <c r="FZ258" s="8"/>
      <c r="GA258" s="8"/>
      <c r="GB258" s="8"/>
      <c r="GC258" s="8"/>
      <c r="GD258" s="8"/>
      <c r="GE258" s="8"/>
      <c r="GF258" s="8"/>
      <c r="GG258" s="8"/>
      <c r="GH258" s="8"/>
      <c r="GI258" s="8"/>
      <c r="GJ258" s="8"/>
      <c r="GK258" s="8"/>
      <c r="GL258" s="8"/>
      <c r="GM258" s="8"/>
      <c r="GN258" s="8"/>
      <c r="GO258" s="8"/>
      <c r="GP258" s="8"/>
      <c r="GQ258" s="8"/>
      <c r="GR258" s="8"/>
      <c r="GS258" s="8"/>
      <c r="GT258" s="8"/>
      <c r="GU258" s="8"/>
      <c r="GV258" s="8"/>
      <c r="GW258" s="8"/>
      <c r="GX258" s="8"/>
      <c r="GY258" s="8"/>
      <c r="GZ258" s="8"/>
      <c r="HA258" s="8"/>
      <c r="HB258" s="8"/>
      <c r="HC258" s="8"/>
      <c r="HD258" s="8"/>
      <c r="HE258" s="8"/>
      <c r="HF258" s="8"/>
      <c r="HG258" s="8"/>
      <c r="HH258" s="8"/>
      <c r="HI258" s="8"/>
      <c r="HJ258" s="8"/>
      <c r="HK258" s="8"/>
      <c r="HL258" s="8"/>
      <c r="HM258" s="8"/>
      <c r="HN258" s="8"/>
      <c r="HO258" s="8"/>
      <c r="HP258" s="8"/>
      <c r="HQ258" s="8"/>
      <c r="HR258" s="8"/>
      <c r="HS258" s="8"/>
      <c r="HT258" s="8"/>
      <c r="HU258" s="8"/>
      <c r="HV258" s="8"/>
      <c r="HW258" s="8"/>
      <c r="HX258" s="8"/>
      <c r="HY258" s="8"/>
      <c r="HZ258" s="8"/>
      <c r="IA258" s="8"/>
      <c r="IB258" s="8"/>
      <c r="IC258" s="8"/>
      <c r="ID258" s="8"/>
      <c r="IE258" s="8"/>
      <c r="IF258" s="8"/>
      <c r="IG258" s="8"/>
      <c r="IH258" s="8"/>
      <c r="II258" s="8"/>
      <c r="IJ258" s="8"/>
      <c r="IK258" s="8"/>
      <c r="IL258" s="8"/>
      <c r="IM258" s="8"/>
      <c r="IN258" s="8"/>
      <c r="IO258" s="8"/>
      <c r="IP258" s="8"/>
      <c r="IQ258" s="8"/>
    </row>
    <row r="259" spans="1:251" s="7" customFormat="1" x14ac:dyDescent="0.85">
      <c r="A259" s="8"/>
      <c r="B259" s="8"/>
      <c r="C259" s="98"/>
      <c r="D259" s="8"/>
      <c r="E259" s="8"/>
      <c r="F259" s="99"/>
      <c r="G259" s="8"/>
      <c r="H259" s="8"/>
      <c r="I259" s="8"/>
      <c r="J259" s="100"/>
      <c r="K259" s="8"/>
      <c r="L259" s="9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FU259" s="8"/>
      <c r="FV259" s="8"/>
      <c r="FW259" s="8"/>
      <c r="FX259" s="8"/>
      <c r="FY259" s="8"/>
      <c r="FZ259" s="8"/>
      <c r="GA259" s="8"/>
      <c r="GB259" s="8"/>
      <c r="GC259" s="8"/>
      <c r="GD259" s="8"/>
      <c r="GE259" s="8"/>
      <c r="GF259" s="8"/>
      <c r="GG259" s="8"/>
      <c r="GH259" s="8"/>
      <c r="GI259" s="8"/>
      <c r="GJ259" s="8"/>
      <c r="GK259" s="8"/>
      <c r="GL259" s="8"/>
      <c r="GM259" s="8"/>
      <c r="GN259" s="8"/>
      <c r="GO259" s="8"/>
      <c r="GP259" s="8"/>
      <c r="GQ259" s="8"/>
      <c r="GR259" s="8"/>
      <c r="GS259" s="8"/>
      <c r="GT259" s="8"/>
      <c r="GU259" s="8"/>
      <c r="GV259" s="8"/>
      <c r="GW259" s="8"/>
      <c r="GX259" s="8"/>
      <c r="GY259" s="8"/>
      <c r="GZ259" s="8"/>
      <c r="HA259" s="8"/>
      <c r="HB259" s="8"/>
      <c r="HC259" s="8"/>
      <c r="HD259" s="8"/>
      <c r="HE259" s="8"/>
      <c r="HF259" s="8"/>
      <c r="HG259" s="8"/>
      <c r="HH259" s="8"/>
      <c r="HI259" s="8"/>
      <c r="HJ259" s="8"/>
      <c r="HK259" s="8"/>
      <c r="HL259" s="8"/>
      <c r="HM259" s="8"/>
      <c r="HN259" s="8"/>
      <c r="HO259" s="8"/>
      <c r="HP259" s="8"/>
      <c r="HQ259" s="8"/>
      <c r="HR259" s="8"/>
      <c r="HS259" s="8"/>
      <c r="HT259" s="8"/>
      <c r="HU259" s="8"/>
      <c r="HV259" s="8"/>
      <c r="HW259" s="8"/>
      <c r="HX259" s="8"/>
      <c r="HY259" s="8"/>
      <c r="HZ259" s="8"/>
      <c r="IA259" s="8"/>
      <c r="IB259" s="8"/>
      <c r="IC259" s="8"/>
      <c r="ID259" s="8"/>
      <c r="IE259" s="8"/>
      <c r="IF259" s="8"/>
      <c r="IG259" s="8"/>
      <c r="IH259" s="8"/>
      <c r="II259" s="8"/>
      <c r="IJ259" s="8"/>
      <c r="IK259" s="8"/>
      <c r="IL259" s="8"/>
      <c r="IM259" s="8"/>
      <c r="IN259" s="8"/>
      <c r="IO259" s="8"/>
      <c r="IP259" s="8"/>
      <c r="IQ259" s="8"/>
    </row>
    <row r="260" spans="1:251" s="7" customFormat="1" x14ac:dyDescent="0.85">
      <c r="A260" s="8"/>
      <c r="B260" s="8"/>
      <c r="C260" s="98"/>
      <c r="D260" s="8"/>
      <c r="E260" s="8"/>
      <c r="F260" s="99"/>
      <c r="G260" s="8"/>
      <c r="H260" s="8"/>
      <c r="I260" s="8"/>
      <c r="J260" s="100"/>
      <c r="K260" s="8"/>
      <c r="L260" s="9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FU260" s="8"/>
      <c r="FV260" s="8"/>
      <c r="FW260" s="8"/>
      <c r="FX260" s="8"/>
      <c r="FY260" s="8"/>
      <c r="FZ260" s="8"/>
      <c r="GA260" s="8"/>
      <c r="GB260" s="8"/>
      <c r="GC260" s="8"/>
      <c r="GD260" s="8"/>
      <c r="GE260" s="8"/>
      <c r="GF260" s="8"/>
      <c r="GG260" s="8"/>
      <c r="GH260" s="8"/>
      <c r="GI260" s="8"/>
      <c r="GJ260" s="8"/>
      <c r="GK260" s="8"/>
      <c r="GL260" s="8"/>
      <c r="GM260" s="8"/>
      <c r="GN260" s="8"/>
      <c r="GO260" s="8"/>
      <c r="GP260" s="8"/>
      <c r="GQ260" s="8"/>
      <c r="GR260" s="8"/>
      <c r="GS260" s="8"/>
      <c r="GT260" s="8"/>
      <c r="GU260" s="8"/>
      <c r="GV260" s="8"/>
      <c r="GW260" s="8"/>
      <c r="GX260" s="8"/>
      <c r="GY260" s="8"/>
      <c r="GZ260" s="8"/>
      <c r="HA260" s="8"/>
      <c r="HB260" s="8"/>
      <c r="HC260" s="8"/>
      <c r="HD260" s="8"/>
      <c r="HE260" s="8"/>
      <c r="HF260" s="8"/>
      <c r="HG260" s="8"/>
      <c r="HH260" s="8"/>
      <c r="HI260" s="8"/>
      <c r="HJ260" s="8"/>
      <c r="HK260" s="8"/>
      <c r="HL260" s="8"/>
      <c r="HM260" s="8"/>
      <c r="HN260" s="8"/>
      <c r="HO260" s="8"/>
      <c r="HP260" s="8"/>
      <c r="HQ260" s="8"/>
      <c r="HR260" s="8"/>
      <c r="HS260" s="8"/>
      <c r="HT260" s="8"/>
      <c r="HU260" s="8"/>
      <c r="HV260" s="8"/>
      <c r="HW260" s="8"/>
      <c r="HX260" s="8"/>
      <c r="HY260" s="8"/>
      <c r="HZ260" s="8"/>
      <c r="IA260" s="8"/>
      <c r="IB260" s="8"/>
      <c r="IC260" s="8"/>
      <c r="ID260" s="8"/>
      <c r="IE260" s="8"/>
      <c r="IF260" s="8"/>
      <c r="IG260" s="8"/>
      <c r="IH260" s="8"/>
      <c r="II260" s="8"/>
      <c r="IJ260" s="8"/>
      <c r="IK260" s="8"/>
      <c r="IL260" s="8"/>
      <c r="IM260" s="8"/>
      <c r="IN260" s="8"/>
      <c r="IO260" s="8"/>
      <c r="IP260" s="8"/>
      <c r="IQ260" s="8"/>
    </row>
    <row r="261" spans="1:251" s="7" customFormat="1" x14ac:dyDescent="0.85">
      <c r="A261" s="8"/>
      <c r="B261" s="8"/>
      <c r="C261" s="98"/>
      <c r="D261" s="8"/>
      <c r="E261" s="8"/>
      <c r="F261" s="99"/>
      <c r="G261" s="8"/>
      <c r="H261" s="8"/>
      <c r="I261" s="8"/>
      <c r="J261" s="100"/>
      <c r="K261" s="8"/>
      <c r="L261" s="9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FU261" s="8"/>
      <c r="FV261" s="8"/>
      <c r="FW261" s="8"/>
      <c r="FX261" s="8"/>
      <c r="FY261" s="8"/>
      <c r="FZ261" s="8"/>
      <c r="GA261" s="8"/>
      <c r="GB261" s="8"/>
      <c r="GC261" s="8"/>
      <c r="GD261" s="8"/>
      <c r="GE261" s="8"/>
      <c r="GF261" s="8"/>
      <c r="GG261" s="8"/>
      <c r="GH261" s="8"/>
      <c r="GI261" s="8"/>
      <c r="GJ261" s="8"/>
      <c r="GK261" s="8"/>
      <c r="GL261" s="8"/>
      <c r="GM261" s="8"/>
      <c r="GN261" s="8"/>
      <c r="GO261" s="8"/>
      <c r="GP261" s="8"/>
      <c r="GQ261" s="8"/>
      <c r="GR261" s="8"/>
      <c r="GS261" s="8"/>
      <c r="GT261" s="8"/>
      <c r="GU261" s="8"/>
      <c r="GV261" s="8"/>
      <c r="GW261" s="8"/>
      <c r="GX261" s="8"/>
      <c r="GY261" s="8"/>
      <c r="GZ261" s="8"/>
      <c r="HA261" s="8"/>
      <c r="HB261" s="8"/>
      <c r="HC261" s="8"/>
      <c r="HD261" s="8"/>
      <c r="HE261" s="8"/>
      <c r="HF261" s="8"/>
      <c r="HG261" s="8"/>
      <c r="HH261" s="8"/>
      <c r="HI261" s="8"/>
      <c r="HJ261" s="8"/>
      <c r="HK261" s="8"/>
      <c r="HL261" s="8"/>
      <c r="HM261" s="8"/>
      <c r="HN261" s="8"/>
      <c r="HO261" s="8"/>
      <c r="HP261" s="8"/>
      <c r="HQ261" s="8"/>
      <c r="HR261" s="8"/>
      <c r="HS261" s="8"/>
      <c r="HT261" s="8"/>
      <c r="HU261" s="8"/>
      <c r="HV261" s="8"/>
      <c r="HW261" s="8"/>
      <c r="HX261" s="8"/>
      <c r="HY261" s="8"/>
      <c r="HZ261" s="8"/>
      <c r="IA261" s="8"/>
      <c r="IB261" s="8"/>
      <c r="IC261" s="8"/>
      <c r="ID261" s="8"/>
      <c r="IE261" s="8"/>
      <c r="IF261" s="8"/>
      <c r="IG261" s="8"/>
      <c r="IH261" s="8"/>
      <c r="II261" s="8"/>
      <c r="IJ261" s="8"/>
      <c r="IK261" s="8"/>
      <c r="IL261" s="8"/>
      <c r="IM261" s="8"/>
      <c r="IN261" s="8"/>
      <c r="IO261" s="8"/>
      <c r="IP261" s="8"/>
      <c r="IQ261" s="8"/>
    </row>
    <row r="262" spans="1:251" s="7" customFormat="1" x14ac:dyDescent="0.85">
      <c r="A262" s="8"/>
      <c r="B262" s="8"/>
      <c r="C262" s="98"/>
      <c r="D262" s="8"/>
      <c r="E262" s="8"/>
      <c r="F262" s="99"/>
      <c r="G262" s="8"/>
      <c r="H262" s="8"/>
      <c r="I262" s="8"/>
      <c r="J262" s="100"/>
      <c r="K262" s="8"/>
      <c r="L262" s="9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FU262" s="8"/>
      <c r="FV262" s="8"/>
      <c r="FW262" s="8"/>
      <c r="FX262" s="8"/>
      <c r="FY262" s="8"/>
      <c r="FZ262" s="8"/>
      <c r="GA262" s="8"/>
      <c r="GB262" s="8"/>
      <c r="GC262" s="8"/>
      <c r="GD262" s="8"/>
      <c r="GE262" s="8"/>
      <c r="GF262" s="8"/>
      <c r="GG262" s="8"/>
      <c r="GH262" s="8"/>
      <c r="GI262" s="8"/>
      <c r="GJ262" s="8"/>
      <c r="GK262" s="8"/>
      <c r="GL262" s="8"/>
      <c r="GM262" s="8"/>
      <c r="GN262" s="8"/>
      <c r="GO262" s="8"/>
      <c r="GP262" s="8"/>
      <c r="GQ262" s="8"/>
      <c r="GR262" s="8"/>
      <c r="GS262" s="8"/>
      <c r="GT262" s="8"/>
      <c r="GU262" s="8"/>
      <c r="GV262" s="8"/>
      <c r="GW262" s="8"/>
      <c r="GX262" s="8"/>
      <c r="GY262" s="8"/>
      <c r="GZ262" s="8"/>
      <c r="HA262" s="8"/>
      <c r="HB262" s="8"/>
      <c r="HC262" s="8"/>
      <c r="HD262" s="8"/>
      <c r="HE262" s="8"/>
      <c r="HF262" s="8"/>
      <c r="HG262" s="8"/>
      <c r="HH262" s="8"/>
      <c r="HI262" s="8"/>
      <c r="HJ262" s="8"/>
      <c r="HK262" s="8"/>
      <c r="HL262" s="8"/>
      <c r="HM262" s="8"/>
      <c r="HN262" s="8"/>
      <c r="HO262" s="8"/>
      <c r="HP262" s="8"/>
      <c r="HQ262" s="8"/>
      <c r="HR262" s="8"/>
      <c r="HS262" s="8"/>
      <c r="HT262" s="8"/>
      <c r="HU262" s="8"/>
      <c r="HV262" s="8"/>
      <c r="HW262" s="8"/>
      <c r="HX262" s="8"/>
      <c r="HY262" s="8"/>
      <c r="HZ262" s="8"/>
      <c r="IA262" s="8"/>
      <c r="IB262" s="8"/>
      <c r="IC262" s="8"/>
      <c r="ID262" s="8"/>
      <c r="IE262" s="8"/>
      <c r="IF262" s="8"/>
      <c r="IG262" s="8"/>
      <c r="IH262" s="8"/>
      <c r="II262" s="8"/>
      <c r="IJ262" s="8"/>
      <c r="IK262" s="8"/>
      <c r="IL262" s="8"/>
      <c r="IM262" s="8"/>
      <c r="IN262" s="8"/>
      <c r="IO262" s="8"/>
      <c r="IP262" s="8"/>
      <c r="IQ262" s="8"/>
    </row>
    <row r="263" spans="1:251" s="7" customFormat="1" x14ac:dyDescent="0.85">
      <c r="A263" s="8"/>
      <c r="B263" s="8"/>
      <c r="C263" s="98"/>
      <c r="D263" s="8"/>
      <c r="E263" s="8"/>
      <c r="F263" s="99"/>
      <c r="G263" s="8"/>
      <c r="H263" s="8"/>
      <c r="I263" s="8"/>
      <c r="J263" s="100"/>
      <c r="K263" s="8"/>
      <c r="L263" s="9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FU263" s="8"/>
      <c r="FV263" s="8"/>
      <c r="FW263" s="8"/>
      <c r="FX263" s="8"/>
      <c r="FY263" s="8"/>
      <c r="FZ263" s="8"/>
      <c r="GA263" s="8"/>
      <c r="GB263" s="8"/>
      <c r="GC263" s="8"/>
      <c r="GD263" s="8"/>
      <c r="GE263" s="8"/>
      <c r="GF263" s="8"/>
      <c r="GG263" s="8"/>
      <c r="GH263" s="8"/>
      <c r="GI263" s="8"/>
      <c r="GJ263" s="8"/>
      <c r="GK263" s="8"/>
      <c r="GL263" s="8"/>
      <c r="GM263" s="8"/>
      <c r="GN263" s="8"/>
      <c r="GO263" s="8"/>
      <c r="GP263" s="8"/>
      <c r="GQ263" s="8"/>
      <c r="GR263" s="8"/>
      <c r="GS263" s="8"/>
      <c r="GT263" s="8"/>
      <c r="GU263" s="8"/>
      <c r="GV263" s="8"/>
      <c r="GW263" s="8"/>
      <c r="GX263" s="8"/>
      <c r="GY263" s="8"/>
      <c r="GZ263" s="8"/>
      <c r="HA263" s="8"/>
      <c r="HB263" s="8"/>
      <c r="HC263" s="8"/>
      <c r="HD263" s="8"/>
      <c r="HE263" s="8"/>
      <c r="HF263" s="8"/>
      <c r="HG263" s="8"/>
      <c r="HH263" s="8"/>
      <c r="HI263" s="8"/>
      <c r="HJ263" s="8"/>
      <c r="HK263" s="8"/>
      <c r="HL263" s="8"/>
      <c r="HM263" s="8"/>
      <c r="HN263" s="8"/>
      <c r="HO263" s="8"/>
      <c r="HP263" s="8"/>
      <c r="HQ263" s="8"/>
      <c r="HR263" s="8"/>
      <c r="HS263" s="8"/>
      <c r="HT263" s="8"/>
      <c r="HU263" s="8"/>
      <c r="HV263" s="8"/>
      <c r="HW263" s="8"/>
      <c r="HX263" s="8"/>
      <c r="HY263" s="8"/>
      <c r="HZ263" s="8"/>
      <c r="IA263" s="8"/>
      <c r="IB263" s="8"/>
      <c r="IC263" s="8"/>
      <c r="ID263" s="8"/>
      <c r="IE263" s="8"/>
      <c r="IF263" s="8"/>
      <c r="IG263" s="8"/>
      <c r="IH263" s="8"/>
      <c r="II263" s="8"/>
      <c r="IJ263" s="8"/>
      <c r="IK263" s="8"/>
      <c r="IL263" s="8"/>
      <c r="IM263" s="8"/>
      <c r="IN263" s="8"/>
      <c r="IO263" s="8"/>
      <c r="IP263" s="8"/>
      <c r="IQ263" s="8"/>
    </row>
    <row r="264" spans="1:251" s="7" customFormat="1" x14ac:dyDescent="0.85">
      <c r="A264" s="8"/>
      <c r="B264" s="8"/>
      <c r="C264" s="98"/>
      <c r="D264" s="8"/>
      <c r="E264" s="8"/>
      <c r="F264" s="99"/>
      <c r="G264" s="8"/>
      <c r="H264" s="8"/>
      <c r="I264" s="8"/>
      <c r="J264" s="100"/>
      <c r="K264" s="8"/>
      <c r="L264" s="9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FU264" s="8"/>
      <c r="FV264" s="8"/>
      <c r="FW264" s="8"/>
      <c r="FX264" s="8"/>
      <c r="FY264" s="8"/>
      <c r="FZ264" s="8"/>
      <c r="GA264" s="8"/>
      <c r="GB264" s="8"/>
      <c r="GC264" s="8"/>
      <c r="GD264" s="8"/>
      <c r="GE264" s="8"/>
      <c r="GF264" s="8"/>
      <c r="GG264" s="8"/>
      <c r="GH264" s="8"/>
      <c r="GI264" s="8"/>
      <c r="GJ264" s="8"/>
      <c r="GK264" s="8"/>
      <c r="GL264" s="8"/>
      <c r="GM264" s="8"/>
      <c r="GN264" s="8"/>
      <c r="GO264" s="8"/>
      <c r="GP264" s="8"/>
      <c r="GQ264" s="8"/>
      <c r="GR264" s="8"/>
      <c r="GS264" s="8"/>
      <c r="GT264" s="8"/>
      <c r="GU264" s="8"/>
      <c r="GV264" s="8"/>
      <c r="GW264" s="8"/>
      <c r="GX264" s="8"/>
      <c r="GY264" s="8"/>
      <c r="GZ264" s="8"/>
      <c r="HA264" s="8"/>
      <c r="HB264" s="8"/>
      <c r="HC264" s="8"/>
      <c r="HD264" s="8"/>
      <c r="HE264" s="8"/>
      <c r="HF264" s="8"/>
      <c r="HG264" s="8"/>
      <c r="HH264" s="8"/>
      <c r="HI264" s="8"/>
      <c r="HJ264" s="8"/>
      <c r="HK264" s="8"/>
      <c r="HL264" s="8"/>
      <c r="HM264" s="8"/>
      <c r="HN264" s="8"/>
      <c r="HO264" s="8"/>
      <c r="HP264" s="8"/>
      <c r="HQ264" s="8"/>
      <c r="HR264" s="8"/>
      <c r="HS264" s="8"/>
      <c r="HT264" s="8"/>
      <c r="HU264" s="8"/>
      <c r="HV264" s="8"/>
      <c r="HW264" s="8"/>
      <c r="HX264" s="8"/>
      <c r="HY264" s="8"/>
      <c r="HZ264" s="8"/>
      <c r="IA264" s="8"/>
      <c r="IB264" s="8"/>
      <c r="IC264" s="8"/>
      <c r="ID264" s="8"/>
      <c r="IE264" s="8"/>
      <c r="IF264" s="8"/>
      <c r="IG264" s="8"/>
      <c r="IH264" s="8"/>
      <c r="II264" s="8"/>
      <c r="IJ264" s="8"/>
      <c r="IK264" s="8"/>
      <c r="IL264" s="8"/>
      <c r="IM264" s="8"/>
      <c r="IN264" s="8"/>
      <c r="IO264" s="8"/>
      <c r="IP264" s="8"/>
      <c r="IQ264" s="8"/>
    </row>
    <row r="265" spans="1:251" s="7" customFormat="1" x14ac:dyDescent="0.85">
      <c r="A265" s="8"/>
      <c r="B265" s="8"/>
      <c r="C265" s="98"/>
      <c r="D265" s="8"/>
      <c r="E265" s="8"/>
      <c r="F265" s="99"/>
      <c r="G265" s="8"/>
      <c r="H265" s="8"/>
      <c r="I265" s="8"/>
      <c r="J265" s="100"/>
      <c r="K265" s="8"/>
      <c r="L265" s="9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FU265" s="8"/>
      <c r="FV265" s="8"/>
      <c r="FW265" s="8"/>
      <c r="FX265" s="8"/>
      <c r="FY265" s="8"/>
      <c r="FZ265" s="8"/>
      <c r="GA265" s="8"/>
      <c r="GB265" s="8"/>
      <c r="GC265" s="8"/>
      <c r="GD265" s="8"/>
      <c r="GE265" s="8"/>
      <c r="GF265" s="8"/>
      <c r="GG265" s="8"/>
      <c r="GH265" s="8"/>
      <c r="GI265" s="8"/>
      <c r="GJ265" s="8"/>
      <c r="GK265" s="8"/>
      <c r="GL265" s="8"/>
      <c r="GM265" s="8"/>
      <c r="GN265" s="8"/>
      <c r="GO265" s="8"/>
      <c r="GP265" s="8"/>
      <c r="GQ265" s="8"/>
      <c r="GR265" s="8"/>
      <c r="GS265" s="8"/>
      <c r="GT265" s="8"/>
      <c r="GU265" s="8"/>
      <c r="GV265" s="8"/>
      <c r="GW265" s="8"/>
      <c r="GX265" s="8"/>
      <c r="GY265" s="8"/>
      <c r="GZ265" s="8"/>
      <c r="HA265" s="8"/>
      <c r="HB265" s="8"/>
      <c r="HC265" s="8"/>
      <c r="HD265" s="8"/>
      <c r="HE265" s="8"/>
      <c r="HF265" s="8"/>
      <c r="HG265" s="8"/>
      <c r="HH265" s="8"/>
      <c r="HI265" s="8"/>
      <c r="HJ265" s="8"/>
      <c r="HK265" s="8"/>
      <c r="HL265" s="8"/>
      <c r="HM265" s="8"/>
      <c r="HN265" s="8"/>
      <c r="HO265" s="8"/>
      <c r="HP265" s="8"/>
      <c r="HQ265" s="8"/>
      <c r="HR265" s="8"/>
      <c r="HS265" s="8"/>
      <c r="HT265" s="8"/>
      <c r="HU265" s="8"/>
      <c r="HV265" s="8"/>
      <c r="HW265" s="8"/>
      <c r="HX265" s="8"/>
      <c r="HY265" s="8"/>
      <c r="HZ265" s="8"/>
      <c r="IA265" s="8"/>
      <c r="IB265" s="8"/>
      <c r="IC265" s="8"/>
      <c r="ID265" s="8"/>
      <c r="IE265" s="8"/>
      <c r="IF265" s="8"/>
      <c r="IG265" s="8"/>
      <c r="IH265" s="8"/>
      <c r="II265" s="8"/>
      <c r="IJ265" s="8"/>
      <c r="IK265" s="8"/>
      <c r="IL265" s="8"/>
      <c r="IM265" s="8"/>
      <c r="IN265" s="8"/>
      <c r="IO265" s="8"/>
      <c r="IP265" s="8"/>
      <c r="IQ265" s="8"/>
    </row>
    <row r="266" spans="1:251" s="7" customFormat="1" x14ac:dyDescent="0.85">
      <c r="A266" s="8"/>
      <c r="B266" s="8"/>
      <c r="C266" s="98"/>
      <c r="D266" s="8"/>
      <c r="E266" s="8"/>
      <c r="F266" s="99"/>
      <c r="G266" s="8"/>
      <c r="H266" s="8"/>
      <c r="I266" s="8"/>
      <c r="J266" s="100"/>
      <c r="K266" s="8"/>
      <c r="L266" s="9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FU266" s="8"/>
      <c r="FV266" s="8"/>
      <c r="FW266" s="8"/>
      <c r="FX266" s="8"/>
      <c r="FY266" s="8"/>
      <c r="FZ266" s="8"/>
      <c r="GA266" s="8"/>
      <c r="GB266" s="8"/>
      <c r="GC266" s="8"/>
      <c r="GD266" s="8"/>
      <c r="GE266" s="8"/>
      <c r="GF266" s="8"/>
      <c r="GG266" s="8"/>
      <c r="GH266" s="8"/>
      <c r="GI266" s="8"/>
      <c r="GJ266" s="8"/>
      <c r="GK266" s="8"/>
      <c r="GL266" s="8"/>
      <c r="GM266" s="8"/>
      <c r="GN266" s="8"/>
      <c r="GO266" s="8"/>
      <c r="GP266" s="8"/>
      <c r="GQ266" s="8"/>
      <c r="GR266" s="8"/>
      <c r="GS266" s="8"/>
      <c r="GT266" s="8"/>
      <c r="GU266" s="8"/>
      <c r="GV266" s="8"/>
      <c r="GW266" s="8"/>
      <c r="GX266" s="8"/>
      <c r="GY266" s="8"/>
      <c r="GZ266" s="8"/>
      <c r="HA266" s="8"/>
      <c r="HB266" s="8"/>
      <c r="HC266" s="8"/>
      <c r="HD266" s="8"/>
      <c r="HE266" s="8"/>
      <c r="HF266" s="8"/>
      <c r="HG266" s="8"/>
      <c r="HH266" s="8"/>
      <c r="HI266" s="8"/>
      <c r="HJ266" s="8"/>
      <c r="HK266" s="8"/>
      <c r="HL266" s="8"/>
      <c r="HM266" s="8"/>
      <c r="HN266" s="8"/>
      <c r="HO266" s="8"/>
      <c r="HP266" s="8"/>
      <c r="HQ266" s="8"/>
      <c r="HR266" s="8"/>
      <c r="HS266" s="8"/>
      <c r="HT266" s="8"/>
      <c r="HU266" s="8"/>
      <c r="HV266" s="8"/>
      <c r="HW266" s="8"/>
      <c r="HX266" s="8"/>
      <c r="HY266" s="8"/>
      <c r="HZ266" s="8"/>
      <c r="IA266" s="8"/>
      <c r="IB266" s="8"/>
      <c r="IC266" s="8"/>
      <c r="ID266" s="8"/>
      <c r="IE266" s="8"/>
      <c r="IF266" s="8"/>
      <c r="IG266" s="8"/>
      <c r="IH266" s="8"/>
      <c r="II266" s="8"/>
      <c r="IJ266" s="8"/>
      <c r="IK266" s="8"/>
      <c r="IL266" s="8"/>
      <c r="IM266" s="8"/>
      <c r="IN266" s="8"/>
      <c r="IO266" s="8"/>
      <c r="IP266" s="8"/>
      <c r="IQ266" s="8"/>
    </row>
    <row r="267" spans="1:251" s="7" customFormat="1" x14ac:dyDescent="0.85">
      <c r="A267" s="8"/>
      <c r="B267" s="8"/>
      <c r="C267" s="98"/>
      <c r="D267" s="8"/>
      <c r="E267" s="8"/>
      <c r="F267" s="99"/>
      <c r="G267" s="8"/>
      <c r="H267" s="8"/>
      <c r="I267" s="8"/>
      <c r="J267" s="100"/>
      <c r="K267" s="8"/>
      <c r="L267" s="9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FU267" s="8"/>
      <c r="FV267" s="8"/>
      <c r="FW267" s="8"/>
      <c r="FX267" s="8"/>
      <c r="FY267" s="8"/>
      <c r="FZ267" s="8"/>
      <c r="GA267" s="8"/>
      <c r="GB267" s="8"/>
      <c r="GC267" s="8"/>
      <c r="GD267" s="8"/>
      <c r="GE267" s="8"/>
      <c r="GF267" s="8"/>
      <c r="GG267" s="8"/>
      <c r="GH267" s="8"/>
      <c r="GI267" s="8"/>
      <c r="GJ267" s="8"/>
      <c r="GK267" s="8"/>
      <c r="GL267" s="8"/>
      <c r="GM267" s="8"/>
      <c r="GN267" s="8"/>
      <c r="GO267" s="8"/>
      <c r="GP267" s="8"/>
      <c r="GQ267" s="8"/>
      <c r="GR267" s="8"/>
      <c r="GS267" s="8"/>
      <c r="GT267" s="8"/>
      <c r="GU267" s="8"/>
      <c r="GV267" s="8"/>
      <c r="GW267" s="8"/>
      <c r="GX267" s="8"/>
      <c r="GY267" s="8"/>
      <c r="GZ267" s="8"/>
      <c r="HA267" s="8"/>
      <c r="HB267" s="8"/>
      <c r="HC267" s="8"/>
      <c r="HD267" s="8"/>
      <c r="HE267" s="8"/>
      <c r="HF267" s="8"/>
      <c r="HG267" s="8"/>
      <c r="HH267" s="8"/>
      <c r="HI267" s="8"/>
      <c r="HJ267" s="8"/>
      <c r="HK267" s="8"/>
      <c r="HL267" s="8"/>
      <c r="HM267" s="8"/>
      <c r="HN267" s="8"/>
      <c r="HO267" s="8"/>
      <c r="HP267" s="8"/>
      <c r="HQ267" s="8"/>
      <c r="HR267" s="8"/>
      <c r="HS267" s="8"/>
      <c r="HT267" s="8"/>
      <c r="HU267" s="8"/>
      <c r="HV267" s="8"/>
      <c r="HW267" s="8"/>
      <c r="HX267" s="8"/>
      <c r="HY267" s="8"/>
      <c r="HZ267" s="8"/>
      <c r="IA267" s="8"/>
      <c r="IB267" s="8"/>
      <c r="IC267" s="8"/>
      <c r="ID267" s="8"/>
      <c r="IE267" s="8"/>
      <c r="IF267" s="8"/>
      <c r="IG267" s="8"/>
      <c r="IH267" s="8"/>
      <c r="II267" s="8"/>
      <c r="IJ267" s="8"/>
      <c r="IK267" s="8"/>
      <c r="IL267" s="8"/>
      <c r="IM267" s="8"/>
      <c r="IN267" s="8"/>
      <c r="IO267" s="8"/>
      <c r="IP267" s="8"/>
      <c r="IQ267" s="8"/>
    </row>
    <row r="268" spans="1:251" s="7" customFormat="1" x14ac:dyDescent="0.85">
      <c r="A268" s="8"/>
      <c r="B268" s="8"/>
      <c r="C268" s="98"/>
      <c r="D268" s="8"/>
      <c r="E268" s="8"/>
      <c r="F268" s="99"/>
      <c r="G268" s="8"/>
      <c r="H268" s="8"/>
      <c r="I268" s="8"/>
      <c r="J268" s="100"/>
      <c r="K268" s="8"/>
      <c r="L268" s="9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FU268" s="8"/>
      <c r="FV268" s="8"/>
      <c r="FW268" s="8"/>
      <c r="FX268" s="8"/>
      <c r="FY268" s="8"/>
      <c r="FZ268" s="8"/>
      <c r="GA268" s="8"/>
      <c r="GB268" s="8"/>
      <c r="GC268" s="8"/>
      <c r="GD268" s="8"/>
      <c r="GE268" s="8"/>
      <c r="GF268" s="8"/>
      <c r="GG268" s="8"/>
      <c r="GH268" s="8"/>
      <c r="GI268" s="8"/>
      <c r="GJ268" s="8"/>
      <c r="GK268" s="8"/>
      <c r="GL268" s="8"/>
      <c r="GM268" s="8"/>
      <c r="GN268" s="8"/>
      <c r="GO268" s="8"/>
      <c r="GP268" s="8"/>
      <c r="GQ268" s="8"/>
      <c r="GR268" s="8"/>
      <c r="GS268" s="8"/>
      <c r="GT268" s="8"/>
      <c r="GU268" s="8"/>
      <c r="GV268" s="8"/>
      <c r="GW268" s="8"/>
      <c r="GX268" s="8"/>
      <c r="GY268" s="8"/>
      <c r="GZ268" s="8"/>
      <c r="HA268" s="8"/>
      <c r="HB268" s="8"/>
      <c r="HC268" s="8"/>
      <c r="HD268" s="8"/>
      <c r="HE268" s="8"/>
      <c r="HF268" s="8"/>
      <c r="HG268" s="8"/>
      <c r="HH268" s="8"/>
      <c r="HI268" s="8"/>
      <c r="HJ268" s="8"/>
      <c r="HK268" s="8"/>
      <c r="HL268" s="8"/>
      <c r="HM268" s="8"/>
      <c r="HN268" s="8"/>
      <c r="HO268" s="8"/>
      <c r="HP268" s="8"/>
      <c r="HQ268" s="8"/>
      <c r="HR268" s="8"/>
      <c r="HS268" s="8"/>
      <c r="HT268" s="8"/>
      <c r="HU268" s="8"/>
      <c r="HV268" s="8"/>
      <c r="HW268" s="8"/>
      <c r="HX268" s="8"/>
      <c r="HY268" s="8"/>
      <c r="HZ268" s="8"/>
      <c r="IA268" s="8"/>
      <c r="IB268" s="8"/>
      <c r="IC268" s="8"/>
      <c r="ID268" s="8"/>
      <c r="IE268" s="8"/>
      <c r="IF268" s="8"/>
      <c r="IG268" s="8"/>
      <c r="IH268" s="8"/>
      <c r="II268" s="8"/>
      <c r="IJ268" s="8"/>
      <c r="IK268" s="8"/>
      <c r="IL268" s="8"/>
      <c r="IM268" s="8"/>
      <c r="IN268" s="8"/>
      <c r="IO268" s="8"/>
      <c r="IP268" s="8"/>
      <c r="IQ268" s="8"/>
    </row>
    <row r="269" spans="1:251" s="7" customFormat="1" x14ac:dyDescent="0.85">
      <c r="A269" s="8"/>
      <c r="B269" s="8"/>
      <c r="C269" s="98"/>
      <c r="D269" s="8"/>
      <c r="E269" s="8"/>
      <c r="F269" s="99"/>
      <c r="G269" s="8"/>
      <c r="H269" s="8"/>
      <c r="I269" s="8"/>
      <c r="J269" s="100"/>
      <c r="K269" s="8"/>
      <c r="L269" s="9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FU269" s="8"/>
      <c r="FV269" s="8"/>
      <c r="FW269" s="8"/>
      <c r="FX269" s="8"/>
      <c r="FY269" s="8"/>
      <c r="FZ269" s="8"/>
      <c r="GA269" s="8"/>
      <c r="GB269" s="8"/>
      <c r="GC269" s="8"/>
      <c r="GD269" s="8"/>
      <c r="GE269" s="8"/>
      <c r="GF269" s="8"/>
      <c r="GG269" s="8"/>
      <c r="GH269" s="8"/>
      <c r="GI269" s="8"/>
      <c r="GJ269" s="8"/>
      <c r="GK269" s="8"/>
      <c r="GL269" s="8"/>
      <c r="GM269" s="8"/>
      <c r="GN269" s="8"/>
      <c r="GO269" s="8"/>
      <c r="GP269" s="8"/>
      <c r="GQ269" s="8"/>
      <c r="GR269" s="8"/>
      <c r="GS269" s="8"/>
      <c r="GT269" s="8"/>
      <c r="GU269" s="8"/>
      <c r="GV269" s="8"/>
      <c r="GW269" s="8"/>
      <c r="GX269" s="8"/>
      <c r="GY269" s="8"/>
      <c r="GZ269" s="8"/>
      <c r="HA269" s="8"/>
      <c r="HB269" s="8"/>
      <c r="HC269" s="8"/>
      <c r="HD269" s="8"/>
      <c r="HE269" s="8"/>
      <c r="HF269" s="8"/>
      <c r="HG269" s="8"/>
      <c r="HH269" s="8"/>
      <c r="HI269" s="8"/>
      <c r="HJ269" s="8"/>
      <c r="HK269" s="8"/>
      <c r="HL269" s="8"/>
      <c r="HM269" s="8"/>
      <c r="HN269" s="8"/>
      <c r="HO269" s="8"/>
      <c r="HP269" s="8"/>
      <c r="HQ269" s="8"/>
      <c r="HR269" s="8"/>
      <c r="HS269" s="8"/>
      <c r="HT269" s="8"/>
      <c r="HU269" s="8"/>
      <c r="HV269" s="8"/>
      <c r="HW269" s="8"/>
      <c r="HX269" s="8"/>
      <c r="HY269" s="8"/>
      <c r="HZ269" s="8"/>
      <c r="IA269" s="8"/>
      <c r="IB269" s="8"/>
      <c r="IC269" s="8"/>
      <c r="ID269" s="8"/>
      <c r="IE269" s="8"/>
      <c r="IF269" s="8"/>
      <c r="IG269" s="8"/>
      <c r="IH269" s="8"/>
      <c r="II269" s="8"/>
      <c r="IJ269" s="8"/>
      <c r="IK269" s="8"/>
      <c r="IL269" s="8"/>
      <c r="IM269" s="8"/>
      <c r="IN269" s="8"/>
      <c r="IO269" s="8"/>
      <c r="IP269" s="8"/>
      <c r="IQ269" s="8"/>
    </row>
    <row r="270" spans="1:251" s="7" customFormat="1" x14ac:dyDescent="0.85">
      <c r="A270" s="8"/>
      <c r="B270" s="8"/>
      <c r="C270" s="98"/>
      <c r="D270" s="8"/>
      <c r="E270" s="8"/>
      <c r="F270" s="99"/>
      <c r="G270" s="8"/>
      <c r="H270" s="8"/>
      <c r="I270" s="8"/>
      <c r="J270" s="100"/>
      <c r="K270" s="8"/>
      <c r="L270" s="9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FU270" s="8"/>
      <c r="FV270" s="8"/>
      <c r="FW270" s="8"/>
      <c r="FX270" s="8"/>
      <c r="FY270" s="8"/>
      <c r="FZ270" s="8"/>
      <c r="GA270" s="8"/>
      <c r="GB270" s="8"/>
      <c r="GC270" s="8"/>
      <c r="GD270" s="8"/>
      <c r="GE270" s="8"/>
      <c r="GF270" s="8"/>
      <c r="GG270" s="8"/>
      <c r="GH270" s="8"/>
      <c r="GI270" s="8"/>
      <c r="GJ270" s="8"/>
      <c r="GK270" s="8"/>
      <c r="GL270" s="8"/>
      <c r="GM270" s="8"/>
      <c r="GN270" s="8"/>
      <c r="GO270" s="8"/>
      <c r="GP270" s="8"/>
      <c r="GQ270" s="8"/>
      <c r="GR270" s="8"/>
      <c r="GS270" s="8"/>
      <c r="GT270" s="8"/>
      <c r="GU270" s="8"/>
      <c r="GV270" s="8"/>
      <c r="GW270" s="8"/>
      <c r="GX270" s="8"/>
      <c r="GY270" s="8"/>
      <c r="GZ270" s="8"/>
      <c r="HA270" s="8"/>
      <c r="HB270" s="8"/>
      <c r="HC270" s="8"/>
      <c r="HD270" s="8"/>
      <c r="HE270" s="8"/>
      <c r="HF270" s="8"/>
      <c r="HG270" s="8"/>
      <c r="HH270" s="8"/>
      <c r="HI270" s="8"/>
      <c r="HJ270" s="8"/>
      <c r="HK270" s="8"/>
      <c r="HL270" s="8"/>
      <c r="HM270" s="8"/>
      <c r="HN270" s="8"/>
      <c r="HO270" s="8"/>
      <c r="HP270" s="8"/>
      <c r="HQ270" s="8"/>
      <c r="HR270" s="8"/>
      <c r="HS270" s="8"/>
      <c r="HT270" s="8"/>
      <c r="HU270" s="8"/>
      <c r="HV270" s="8"/>
      <c r="HW270" s="8"/>
      <c r="HX270" s="8"/>
      <c r="HY270" s="8"/>
      <c r="HZ270" s="8"/>
      <c r="IA270" s="8"/>
      <c r="IB270" s="8"/>
      <c r="IC270" s="8"/>
      <c r="ID270" s="8"/>
      <c r="IE270" s="8"/>
      <c r="IF270" s="8"/>
      <c r="IG270" s="8"/>
      <c r="IH270" s="8"/>
      <c r="II270" s="8"/>
      <c r="IJ270" s="8"/>
      <c r="IK270" s="8"/>
      <c r="IL270" s="8"/>
      <c r="IM270" s="8"/>
      <c r="IN270" s="8"/>
      <c r="IO270" s="8"/>
      <c r="IP270" s="8"/>
      <c r="IQ270" s="8"/>
    </row>
    <row r="271" spans="1:251" s="7" customFormat="1" x14ac:dyDescent="0.85">
      <c r="A271" s="8"/>
      <c r="B271" s="8"/>
      <c r="C271" s="98"/>
      <c r="D271" s="8"/>
      <c r="E271" s="8"/>
      <c r="F271" s="99"/>
      <c r="G271" s="8"/>
      <c r="H271" s="8"/>
      <c r="I271" s="8"/>
      <c r="J271" s="100"/>
      <c r="K271" s="8"/>
      <c r="L271" s="9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FU271" s="8"/>
      <c r="FV271" s="8"/>
      <c r="FW271" s="8"/>
      <c r="FX271" s="8"/>
      <c r="FY271" s="8"/>
      <c r="FZ271" s="8"/>
      <c r="GA271" s="8"/>
      <c r="GB271" s="8"/>
      <c r="GC271" s="8"/>
      <c r="GD271" s="8"/>
      <c r="GE271" s="8"/>
      <c r="GF271" s="8"/>
      <c r="GG271" s="8"/>
      <c r="GH271" s="8"/>
      <c r="GI271" s="8"/>
      <c r="GJ271" s="8"/>
      <c r="GK271" s="8"/>
      <c r="GL271" s="8"/>
      <c r="GM271" s="8"/>
      <c r="GN271" s="8"/>
      <c r="GO271" s="8"/>
      <c r="GP271" s="8"/>
      <c r="GQ271" s="8"/>
      <c r="GR271" s="8"/>
      <c r="GS271" s="8"/>
      <c r="GT271" s="8"/>
      <c r="GU271" s="8"/>
      <c r="GV271" s="8"/>
      <c r="GW271" s="8"/>
      <c r="GX271" s="8"/>
      <c r="GY271" s="8"/>
      <c r="GZ271" s="8"/>
      <c r="HA271" s="8"/>
      <c r="HB271" s="8"/>
      <c r="HC271" s="8"/>
      <c r="HD271" s="8"/>
      <c r="HE271" s="8"/>
      <c r="HF271" s="8"/>
      <c r="HG271" s="8"/>
      <c r="HH271" s="8"/>
      <c r="HI271" s="8"/>
      <c r="HJ271" s="8"/>
      <c r="HK271" s="8"/>
      <c r="HL271" s="8"/>
      <c r="HM271" s="8"/>
      <c r="HN271" s="8"/>
      <c r="HO271" s="8"/>
      <c r="HP271" s="8"/>
      <c r="HQ271" s="8"/>
      <c r="HR271" s="8"/>
      <c r="HS271" s="8"/>
      <c r="HT271" s="8"/>
      <c r="HU271" s="8"/>
      <c r="HV271" s="8"/>
      <c r="HW271" s="8"/>
      <c r="HX271" s="8"/>
      <c r="HY271" s="8"/>
      <c r="HZ271" s="8"/>
      <c r="IA271" s="8"/>
      <c r="IB271" s="8"/>
      <c r="IC271" s="8"/>
      <c r="ID271" s="8"/>
      <c r="IE271" s="8"/>
      <c r="IF271" s="8"/>
      <c r="IG271" s="8"/>
      <c r="IH271" s="8"/>
      <c r="II271" s="8"/>
      <c r="IJ271" s="8"/>
      <c r="IK271" s="8"/>
      <c r="IL271" s="8"/>
      <c r="IM271" s="8"/>
      <c r="IN271" s="8"/>
      <c r="IO271" s="8"/>
      <c r="IP271" s="8"/>
      <c r="IQ271" s="8"/>
    </row>
    <row r="272" spans="1:251" s="7" customFormat="1" x14ac:dyDescent="0.85">
      <c r="A272" s="8"/>
      <c r="B272" s="8"/>
      <c r="C272" s="98"/>
      <c r="D272" s="8"/>
      <c r="E272" s="8"/>
      <c r="F272" s="99"/>
      <c r="G272" s="8"/>
      <c r="H272" s="8"/>
      <c r="I272" s="8"/>
      <c r="J272" s="100"/>
      <c r="K272" s="8"/>
      <c r="L272" s="9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FU272" s="8"/>
      <c r="FV272" s="8"/>
      <c r="FW272" s="8"/>
      <c r="FX272" s="8"/>
      <c r="FY272" s="8"/>
      <c r="FZ272" s="8"/>
      <c r="GA272" s="8"/>
      <c r="GB272" s="8"/>
      <c r="GC272" s="8"/>
      <c r="GD272" s="8"/>
      <c r="GE272" s="8"/>
      <c r="GF272" s="8"/>
      <c r="GG272" s="8"/>
      <c r="GH272" s="8"/>
      <c r="GI272" s="8"/>
      <c r="GJ272" s="8"/>
      <c r="GK272" s="8"/>
      <c r="GL272" s="8"/>
      <c r="GM272" s="8"/>
      <c r="GN272" s="8"/>
      <c r="GO272" s="8"/>
      <c r="GP272" s="8"/>
      <c r="GQ272" s="8"/>
      <c r="GR272" s="8"/>
      <c r="GS272" s="8"/>
      <c r="GT272" s="8"/>
      <c r="GU272" s="8"/>
      <c r="GV272" s="8"/>
      <c r="GW272" s="8"/>
      <c r="GX272" s="8"/>
      <c r="GY272" s="8"/>
      <c r="GZ272" s="8"/>
      <c r="HA272" s="8"/>
      <c r="HB272" s="8"/>
      <c r="HC272" s="8"/>
      <c r="HD272" s="8"/>
      <c r="HE272" s="8"/>
      <c r="HF272" s="8"/>
      <c r="HG272" s="8"/>
      <c r="HH272" s="8"/>
      <c r="HI272" s="8"/>
      <c r="HJ272" s="8"/>
      <c r="HK272" s="8"/>
      <c r="HL272" s="8"/>
      <c r="HM272" s="8"/>
      <c r="HN272" s="8"/>
      <c r="HO272" s="8"/>
      <c r="HP272" s="8"/>
      <c r="HQ272" s="8"/>
      <c r="HR272" s="8"/>
      <c r="HS272" s="8"/>
      <c r="HT272" s="8"/>
      <c r="HU272" s="8"/>
      <c r="HV272" s="8"/>
      <c r="HW272" s="8"/>
      <c r="HX272" s="8"/>
      <c r="HY272" s="8"/>
      <c r="HZ272" s="8"/>
      <c r="IA272" s="8"/>
      <c r="IB272" s="8"/>
      <c r="IC272" s="8"/>
      <c r="ID272" s="8"/>
      <c r="IE272" s="8"/>
      <c r="IF272" s="8"/>
      <c r="IG272" s="8"/>
      <c r="IH272" s="8"/>
      <c r="II272" s="8"/>
      <c r="IJ272" s="8"/>
      <c r="IK272" s="8"/>
      <c r="IL272" s="8"/>
      <c r="IM272" s="8"/>
      <c r="IN272" s="8"/>
      <c r="IO272" s="8"/>
      <c r="IP272" s="8"/>
      <c r="IQ272" s="8"/>
    </row>
    <row r="273" spans="1:251" s="7" customFormat="1" x14ac:dyDescent="0.85">
      <c r="A273" s="8"/>
      <c r="B273" s="8"/>
      <c r="C273" s="98"/>
      <c r="D273" s="8"/>
      <c r="E273" s="8"/>
      <c r="F273" s="99"/>
      <c r="G273" s="8"/>
      <c r="H273" s="8"/>
      <c r="I273" s="8"/>
      <c r="J273" s="100"/>
      <c r="K273" s="8"/>
      <c r="L273" s="9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FU273" s="8"/>
      <c r="FV273" s="8"/>
      <c r="FW273" s="8"/>
      <c r="FX273" s="8"/>
      <c r="FY273" s="8"/>
      <c r="FZ273" s="8"/>
      <c r="GA273" s="8"/>
      <c r="GB273" s="8"/>
      <c r="GC273" s="8"/>
      <c r="GD273" s="8"/>
      <c r="GE273" s="8"/>
      <c r="GF273" s="8"/>
      <c r="GG273" s="8"/>
      <c r="GH273" s="8"/>
      <c r="GI273" s="8"/>
      <c r="GJ273" s="8"/>
      <c r="GK273" s="8"/>
      <c r="GL273" s="8"/>
      <c r="GM273" s="8"/>
      <c r="GN273" s="8"/>
      <c r="GO273" s="8"/>
      <c r="GP273" s="8"/>
      <c r="GQ273" s="8"/>
      <c r="GR273" s="8"/>
      <c r="GS273" s="8"/>
      <c r="GT273" s="8"/>
      <c r="GU273" s="8"/>
      <c r="GV273" s="8"/>
      <c r="GW273" s="8"/>
      <c r="GX273" s="8"/>
      <c r="GY273" s="8"/>
      <c r="GZ273" s="8"/>
      <c r="HA273" s="8"/>
      <c r="HB273" s="8"/>
      <c r="HC273" s="8"/>
      <c r="HD273" s="8"/>
      <c r="HE273" s="8"/>
      <c r="HF273" s="8"/>
      <c r="HG273" s="8"/>
      <c r="HH273" s="8"/>
      <c r="HI273" s="8"/>
      <c r="HJ273" s="8"/>
      <c r="HK273" s="8"/>
      <c r="HL273" s="8"/>
      <c r="HM273" s="8"/>
      <c r="HN273" s="8"/>
      <c r="HO273" s="8"/>
      <c r="HP273" s="8"/>
      <c r="HQ273" s="8"/>
      <c r="HR273" s="8"/>
      <c r="HS273" s="8"/>
      <c r="HT273" s="8"/>
      <c r="HU273" s="8"/>
      <c r="HV273" s="8"/>
      <c r="HW273" s="8"/>
      <c r="HX273" s="8"/>
      <c r="HY273" s="8"/>
      <c r="HZ273" s="8"/>
      <c r="IA273" s="8"/>
      <c r="IB273" s="8"/>
      <c r="IC273" s="8"/>
      <c r="ID273" s="8"/>
      <c r="IE273" s="8"/>
      <c r="IF273" s="8"/>
      <c r="IG273" s="8"/>
      <c r="IH273" s="8"/>
      <c r="II273" s="8"/>
      <c r="IJ273" s="8"/>
      <c r="IK273" s="8"/>
      <c r="IL273" s="8"/>
      <c r="IM273" s="8"/>
      <c r="IN273" s="8"/>
      <c r="IO273" s="8"/>
      <c r="IP273" s="8"/>
      <c r="IQ273" s="8"/>
    </row>
    <row r="274" spans="1:251" s="7" customFormat="1" x14ac:dyDescent="0.85">
      <c r="A274" s="8"/>
      <c r="B274" s="8"/>
      <c r="C274" s="98"/>
      <c r="D274" s="8"/>
      <c r="E274" s="8"/>
      <c r="F274" s="99"/>
      <c r="G274" s="8"/>
      <c r="H274" s="8"/>
      <c r="I274" s="8"/>
      <c r="J274" s="100"/>
      <c r="K274" s="8"/>
      <c r="L274" s="9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FU274" s="8"/>
      <c r="FV274" s="8"/>
      <c r="FW274" s="8"/>
      <c r="FX274" s="8"/>
      <c r="FY274" s="8"/>
      <c r="FZ274" s="8"/>
      <c r="GA274" s="8"/>
      <c r="GB274" s="8"/>
      <c r="GC274" s="8"/>
      <c r="GD274" s="8"/>
      <c r="GE274" s="8"/>
      <c r="GF274" s="8"/>
      <c r="GG274" s="8"/>
      <c r="GH274" s="8"/>
      <c r="GI274" s="8"/>
      <c r="GJ274" s="8"/>
      <c r="GK274" s="8"/>
      <c r="GL274" s="8"/>
      <c r="GM274" s="8"/>
      <c r="GN274" s="8"/>
      <c r="GO274" s="8"/>
      <c r="GP274" s="8"/>
      <c r="GQ274" s="8"/>
      <c r="GR274" s="8"/>
      <c r="GS274" s="8"/>
      <c r="GT274" s="8"/>
      <c r="GU274" s="8"/>
      <c r="GV274" s="8"/>
      <c r="GW274" s="8"/>
      <c r="GX274" s="8"/>
      <c r="GY274" s="8"/>
      <c r="GZ274" s="8"/>
      <c r="HA274" s="8"/>
      <c r="HB274" s="8"/>
      <c r="HC274" s="8"/>
      <c r="HD274" s="8"/>
      <c r="HE274" s="8"/>
      <c r="HF274" s="8"/>
      <c r="HG274" s="8"/>
      <c r="HH274" s="8"/>
      <c r="HI274" s="8"/>
      <c r="HJ274" s="8"/>
      <c r="HK274" s="8"/>
      <c r="HL274" s="8"/>
      <c r="HM274" s="8"/>
      <c r="HN274" s="8"/>
      <c r="HO274" s="8"/>
      <c r="HP274" s="8"/>
      <c r="HQ274" s="8"/>
      <c r="HR274" s="8"/>
      <c r="HS274" s="8"/>
      <c r="HT274" s="8"/>
      <c r="HU274" s="8"/>
      <c r="HV274" s="8"/>
      <c r="HW274" s="8"/>
      <c r="HX274" s="8"/>
      <c r="HY274" s="8"/>
      <c r="HZ274" s="8"/>
      <c r="IA274" s="8"/>
      <c r="IB274" s="8"/>
      <c r="IC274" s="8"/>
      <c r="ID274" s="8"/>
      <c r="IE274" s="8"/>
      <c r="IF274" s="8"/>
      <c r="IG274" s="8"/>
      <c r="IH274" s="8"/>
      <c r="II274" s="8"/>
      <c r="IJ274" s="8"/>
      <c r="IK274" s="8"/>
      <c r="IL274" s="8"/>
      <c r="IM274" s="8"/>
      <c r="IN274" s="8"/>
      <c r="IO274" s="8"/>
      <c r="IP274" s="8"/>
      <c r="IQ274" s="8"/>
    </row>
    <row r="275" spans="1:251" s="7" customFormat="1" x14ac:dyDescent="0.85">
      <c r="A275" s="8"/>
      <c r="B275" s="8"/>
      <c r="C275" s="98"/>
      <c r="D275" s="8"/>
      <c r="E275" s="8"/>
      <c r="F275" s="99"/>
      <c r="G275" s="8"/>
      <c r="H275" s="8"/>
      <c r="I275" s="8"/>
      <c r="J275" s="100"/>
      <c r="K275" s="8"/>
      <c r="L275" s="9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FU275" s="8"/>
      <c r="FV275" s="8"/>
      <c r="FW275" s="8"/>
      <c r="FX275" s="8"/>
      <c r="FY275" s="8"/>
      <c r="FZ275" s="8"/>
      <c r="GA275" s="8"/>
      <c r="GB275" s="8"/>
      <c r="GC275" s="8"/>
      <c r="GD275" s="8"/>
      <c r="GE275" s="8"/>
      <c r="GF275" s="8"/>
      <c r="GG275" s="8"/>
      <c r="GH275" s="8"/>
      <c r="GI275" s="8"/>
      <c r="GJ275" s="8"/>
      <c r="GK275" s="8"/>
      <c r="GL275" s="8"/>
      <c r="GM275" s="8"/>
      <c r="GN275" s="8"/>
      <c r="GO275" s="8"/>
      <c r="GP275" s="8"/>
      <c r="GQ275" s="8"/>
      <c r="GR275" s="8"/>
      <c r="GS275" s="8"/>
      <c r="GT275" s="8"/>
      <c r="GU275" s="8"/>
      <c r="GV275" s="8"/>
      <c r="GW275" s="8"/>
      <c r="GX275" s="8"/>
      <c r="GY275" s="8"/>
      <c r="GZ275" s="8"/>
      <c r="HA275" s="8"/>
      <c r="HB275" s="8"/>
      <c r="HC275" s="8"/>
      <c r="HD275" s="8"/>
      <c r="HE275" s="8"/>
      <c r="HF275" s="8"/>
      <c r="HG275" s="8"/>
      <c r="HH275" s="8"/>
      <c r="HI275" s="8"/>
      <c r="HJ275" s="8"/>
      <c r="HK275" s="8"/>
      <c r="HL275" s="8"/>
      <c r="HM275" s="8"/>
      <c r="HN275" s="8"/>
      <c r="HO275" s="8"/>
      <c r="HP275" s="8"/>
      <c r="HQ275" s="8"/>
      <c r="HR275" s="8"/>
      <c r="HS275" s="8"/>
      <c r="HT275" s="8"/>
      <c r="HU275" s="8"/>
      <c r="HV275" s="8"/>
      <c r="HW275" s="8"/>
      <c r="HX275" s="8"/>
      <c r="HY275" s="8"/>
      <c r="HZ275" s="8"/>
      <c r="IA275" s="8"/>
      <c r="IB275" s="8"/>
      <c r="IC275" s="8"/>
      <c r="ID275" s="8"/>
      <c r="IE275" s="8"/>
      <c r="IF275" s="8"/>
      <c r="IG275" s="8"/>
      <c r="IH275" s="8"/>
      <c r="II275" s="8"/>
      <c r="IJ275" s="8"/>
      <c r="IK275" s="8"/>
      <c r="IL275" s="8"/>
      <c r="IM275" s="8"/>
      <c r="IN275" s="8"/>
      <c r="IO275" s="8"/>
      <c r="IP275" s="8"/>
      <c r="IQ275" s="8"/>
    </row>
    <row r="276" spans="1:251" s="7" customFormat="1" x14ac:dyDescent="0.85">
      <c r="A276" s="8"/>
      <c r="B276" s="8"/>
      <c r="C276" s="98"/>
      <c r="D276" s="8"/>
      <c r="E276" s="8"/>
      <c r="F276" s="99"/>
      <c r="G276" s="8"/>
      <c r="H276" s="8"/>
      <c r="I276" s="8"/>
      <c r="J276" s="100"/>
      <c r="K276" s="8"/>
      <c r="L276" s="9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FU276" s="8"/>
      <c r="FV276" s="8"/>
      <c r="FW276" s="8"/>
      <c r="FX276" s="8"/>
      <c r="FY276" s="8"/>
      <c r="FZ276" s="8"/>
      <c r="GA276" s="8"/>
      <c r="GB276" s="8"/>
      <c r="GC276" s="8"/>
      <c r="GD276" s="8"/>
      <c r="GE276" s="8"/>
      <c r="GF276" s="8"/>
      <c r="GG276" s="8"/>
      <c r="GH276" s="8"/>
      <c r="GI276" s="8"/>
      <c r="GJ276" s="8"/>
      <c r="GK276" s="8"/>
      <c r="GL276" s="8"/>
      <c r="GM276" s="8"/>
      <c r="GN276" s="8"/>
      <c r="GO276" s="8"/>
      <c r="GP276" s="8"/>
      <c r="GQ276" s="8"/>
      <c r="GR276" s="8"/>
      <c r="GS276" s="8"/>
      <c r="GT276" s="8"/>
      <c r="GU276" s="8"/>
      <c r="GV276" s="8"/>
      <c r="GW276" s="8"/>
      <c r="GX276" s="8"/>
      <c r="GY276" s="8"/>
      <c r="GZ276" s="8"/>
      <c r="HA276" s="8"/>
      <c r="HB276" s="8"/>
      <c r="HC276" s="8"/>
      <c r="HD276" s="8"/>
      <c r="HE276" s="8"/>
      <c r="HF276" s="8"/>
      <c r="HG276" s="8"/>
      <c r="HH276" s="8"/>
      <c r="HI276" s="8"/>
      <c r="HJ276" s="8"/>
      <c r="HK276" s="8"/>
      <c r="HL276" s="8"/>
      <c r="HM276" s="8"/>
      <c r="HN276" s="8"/>
      <c r="HO276" s="8"/>
      <c r="HP276" s="8"/>
      <c r="HQ276" s="8"/>
      <c r="HR276" s="8"/>
      <c r="HS276" s="8"/>
      <c r="HT276" s="8"/>
      <c r="HU276" s="8"/>
      <c r="HV276" s="8"/>
      <c r="HW276" s="8"/>
      <c r="HX276" s="8"/>
      <c r="HY276" s="8"/>
      <c r="HZ276" s="8"/>
      <c r="IA276" s="8"/>
      <c r="IB276" s="8"/>
      <c r="IC276" s="8"/>
      <c r="ID276" s="8"/>
      <c r="IE276" s="8"/>
      <c r="IF276" s="8"/>
      <c r="IG276" s="8"/>
      <c r="IH276" s="8"/>
      <c r="II276" s="8"/>
      <c r="IJ276" s="8"/>
      <c r="IK276" s="8"/>
      <c r="IL276" s="8"/>
      <c r="IM276" s="8"/>
      <c r="IN276" s="8"/>
      <c r="IO276" s="8"/>
      <c r="IP276" s="8"/>
      <c r="IQ276" s="8"/>
    </row>
    <row r="277" spans="1:251" s="7" customFormat="1" x14ac:dyDescent="0.85">
      <c r="A277" s="8"/>
      <c r="B277" s="8"/>
      <c r="C277" s="98"/>
      <c r="D277" s="8"/>
      <c r="E277" s="8"/>
      <c r="F277" s="99"/>
      <c r="G277" s="8"/>
      <c r="H277" s="8"/>
      <c r="I277" s="8"/>
      <c r="J277" s="100"/>
      <c r="K277" s="8"/>
      <c r="L277" s="9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FU277" s="8"/>
      <c r="FV277" s="8"/>
      <c r="FW277" s="8"/>
      <c r="FX277" s="8"/>
      <c r="FY277" s="8"/>
      <c r="FZ277" s="8"/>
      <c r="GA277" s="8"/>
      <c r="GB277" s="8"/>
      <c r="GC277" s="8"/>
      <c r="GD277" s="8"/>
      <c r="GE277" s="8"/>
      <c r="GF277" s="8"/>
      <c r="GG277" s="8"/>
      <c r="GH277" s="8"/>
      <c r="GI277" s="8"/>
      <c r="GJ277" s="8"/>
      <c r="GK277" s="8"/>
      <c r="GL277" s="8"/>
      <c r="GM277" s="8"/>
      <c r="GN277" s="8"/>
      <c r="GO277" s="8"/>
      <c r="GP277" s="8"/>
      <c r="GQ277" s="8"/>
      <c r="GR277" s="8"/>
      <c r="GS277" s="8"/>
      <c r="GT277" s="8"/>
      <c r="GU277" s="8"/>
      <c r="GV277" s="8"/>
      <c r="GW277" s="8"/>
      <c r="GX277" s="8"/>
      <c r="GY277" s="8"/>
      <c r="GZ277" s="8"/>
      <c r="HA277" s="8"/>
      <c r="HB277" s="8"/>
      <c r="HC277" s="8"/>
      <c r="HD277" s="8"/>
      <c r="HE277" s="8"/>
      <c r="HF277" s="8"/>
      <c r="HG277" s="8"/>
      <c r="HH277" s="8"/>
      <c r="HI277" s="8"/>
      <c r="HJ277" s="8"/>
      <c r="HK277" s="8"/>
      <c r="HL277" s="8"/>
      <c r="HM277" s="8"/>
      <c r="HN277" s="8"/>
      <c r="HO277" s="8"/>
      <c r="HP277" s="8"/>
      <c r="HQ277" s="8"/>
      <c r="HR277" s="8"/>
      <c r="HS277" s="8"/>
      <c r="HT277" s="8"/>
      <c r="HU277" s="8"/>
      <c r="HV277" s="8"/>
      <c r="HW277" s="8"/>
      <c r="HX277" s="8"/>
      <c r="HY277" s="8"/>
      <c r="HZ277" s="8"/>
      <c r="IA277" s="8"/>
      <c r="IB277" s="8"/>
      <c r="IC277" s="8"/>
      <c r="ID277" s="8"/>
      <c r="IE277" s="8"/>
      <c r="IF277" s="8"/>
      <c r="IG277" s="8"/>
      <c r="IH277" s="8"/>
      <c r="II277" s="8"/>
      <c r="IJ277" s="8"/>
      <c r="IK277" s="8"/>
      <c r="IL277" s="8"/>
      <c r="IM277" s="8"/>
      <c r="IN277" s="8"/>
      <c r="IO277" s="8"/>
      <c r="IP277" s="8"/>
      <c r="IQ277" s="8"/>
    </row>
    <row r="278" spans="1:251" s="7" customFormat="1" x14ac:dyDescent="0.85">
      <c r="A278" s="8"/>
      <c r="B278" s="8"/>
      <c r="C278" s="98"/>
      <c r="D278" s="8"/>
      <c r="E278" s="8"/>
      <c r="F278" s="99"/>
      <c r="G278" s="8"/>
      <c r="H278" s="8"/>
      <c r="I278" s="8"/>
      <c r="J278" s="100"/>
      <c r="K278" s="8"/>
      <c r="L278" s="9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FU278" s="8"/>
      <c r="FV278" s="8"/>
      <c r="FW278" s="8"/>
      <c r="FX278" s="8"/>
      <c r="FY278" s="8"/>
      <c r="FZ278" s="8"/>
      <c r="GA278" s="8"/>
      <c r="GB278" s="8"/>
      <c r="GC278" s="8"/>
      <c r="GD278" s="8"/>
      <c r="GE278" s="8"/>
      <c r="GF278" s="8"/>
      <c r="GG278" s="8"/>
      <c r="GH278" s="8"/>
      <c r="GI278" s="8"/>
      <c r="GJ278" s="8"/>
      <c r="GK278" s="8"/>
      <c r="GL278" s="8"/>
      <c r="GM278" s="8"/>
      <c r="GN278" s="8"/>
      <c r="GO278" s="8"/>
      <c r="GP278" s="8"/>
      <c r="GQ278" s="8"/>
      <c r="GR278" s="8"/>
      <c r="GS278" s="8"/>
      <c r="GT278" s="8"/>
      <c r="GU278" s="8"/>
      <c r="GV278" s="8"/>
      <c r="GW278" s="8"/>
      <c r="GX278" s="8"/>
      <c r="GY278" s="8"/>
      <c r="GZ278" s="8"/>
      <c r="HA278" s="8"/>
      <c r="HB278" s="8"/>
      <c r="HC278" s="8"/>
      <c r="HD278" s="8"/>
      <c r="HE278" s="8"/>
      <c r="HF278" s="8"/>
      <c r="HG278" s="8"/>
      <c r="HH278" s="8"/>
      <c r="HI278" s="8"/>
      <c r="HJ278" s="8"/>
      <c r="HK278" s="8"/>
      <c r="HL278" s="8"/>
      <c r="HM278" s="8"/>
      <c r="HN278" s="8"/>
      <c r="HO278" s="8"/>
      <c r="HP278" s="8"/>
      <c r="HQ278" s="8"/>
      <c r="HR278" s="8"/>
      <c r="HS278" s="8"/>
      <c r="HT278" s="8"/>
      <c r="HU278" s="8"/>
      <c r="HV278" s="8"/>
      <c r="HW278" s="8"/>
      <c r="HX278" s="8"/>
      <c r="HY278" s="8"/>
      <c r="HZ278" s="8"/>
      <c r="IA278" s="8"/>
      <c r="IB278" s="8"/>
      <c r="IC278" s="8"/>
      <c r="ID278" s="8"/>
      <c r="IE278" s="8"/>
      <c r="IF278" s="8"/>
      <c r="IG278" s="8"/>
      <c r="IH278" s="8"/>
      <c r="II278" s="8"/>
      <c r="IJ278" s="8"/>
      <c r="IK278" s="8"/>
      <c r="IL278" s="8"/>
      <c r="IM278" s="8"/>
      <c r="IN278" s="8"/>
      <c r="IO278" s="8"/>
      <c r="IP278" s="8"/>
      <c r="IQ278" s="8"/>
    </row>
    <row r="279" spans="1:251" s="7" customFormat="1" x14ac:dyDescent="0.85">
      <c r="A279" s="8"/>
      <c r="B279" s="8"/>
      <c r="C279" s="98"/>
      <c r="D279" s="8"/>
      <c r="E279" s="8"/>
      <c r="F279" s="99"/>
      <c r="G279" s="8"/>
      <c r="H279" s="8"/>
      <c r="I279" s="8"/>
      <c r="J279" s="100"/>
      <c r="K279" s="8"/>
      <c r="L279" s="9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FU279" s="8"/>
      <c r="FV279" s="8"/>
      <c r="FW279" s="8"/>
      <c r="FX279" s="8"/>
      <c r="FY279" s="8"/>
      <c r="FZ279" s="8"/>
      <c r="GA279" s="8"/>
      <c r="GB279" s="8"/>
      <c r="GC279" s="8"/>
      <c r="GD279" s="8"/>
      <c r="GE279" s="8"/>
      <c r="GF279" s="8"/>
      <c r="GG279" s="8"/>
      <c r="GH279" s="8"/>
      <c r="GI279" s="8"/>
      <c r="GJ279" s="8"/>
      <c r="GK279" s="8"/>
      <c r="GL279" s="8"/>
      <c r="GM279" s="8"/>
      <c r="GN279" s="8"/>
      <c r="GO279" s="8"/>
      <c r="GP279" s="8"/>
      <c r="GQ279" s="8"/>
      <c r="GR279" s="8"/>
      <c r="GS279" s="8"/>
      <c r="GT279" s="8"/>
      <c r="GU279" s="8"/>
      <c r="GV279" s="8"/>
      <c r="GW279" s="8"/>
      <c r="GX279" s="8"/>
      <c r="GY279" s="8"/>
      <c r="GZ279" s="8"/>
      <c r="HA279" s="8"/>
      <c r="HB279" s="8"/>
      <c r="HC279" s="8"/>
      <c r="HD279" s="8"/>
      <c r="HE279" s="8"/>
      <c r="HF279" s="8"/>
      <c r="HG279" s="8"/>
      <c r="HH279" s="8"/>
      <c r="HI279" s="8"/>
      <c r="HJ279" s="8"/>
      <c r="HK279" s="8"/>
      <c r="HL279" s="8"/>
      <c r="HM279" s="8"/>
      <c r="HN279" s="8"/>
      <c r="HO279" s="8"/>
      <c r="HP279" s="8"/>
      <c r="HQ279" s="8"/>
      <c r="HR279" s="8"/>
      <c r="HS279" s="8"/>
      <c r="HT279" s="8"/>
      <c r="HU279" s="8"/>
      <c r="HV279" s="8"/>
      <c r="HW279" s="8"/>
      <c r="HX279" s="8"/>
      <c r="HY279" s="8"/>
      <c r="HZ279" s="8"/>
      <c r="IA279" s="8"/>
      <c r="IB279" s="8"/>
      <c r="IC279" s="8"/>
      <c r="ID279" s="8"/>
      <c r="IE279" s="8"/>
      <c r="IF279" s="8"/>
      <c r="IG279" s="8"/>
      <c r="IH279" s="8"/>
      <c r="II279" s="8"/>
      <c r="IJ279" s="8"/>
      <c r="IK279" s="8"/>
      <c r="IL279" s="8"/>
      <c r="IM279" s="8"/>
      <c r="IN279" s="8"/>
      <c r="IO279" s="8"/>
      <c r="IP279" s="8"/>
      <c r="IQ279" s="8"/>
    </row>
    <row r="280" spans="1:251" s="7" customFormat="1" x14ac:dyDescent="0.85">
      <c r="A280" s="8"/>
      <c r="B280" s="8"/>
      <c r="C280" s="98"/>
      <c r="D280" s="8"/>
      <c r="E280" s="8"/>
      <c r="F280" s="99"/>
      <c r="G280" s="8"/>
      <c r="H280" s="8"/>
      <c r="I280" s="8"/>
      <c r="J280" s="100"/>
      <c r="K280" s="8"/>
      <c r="L280" s="9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FU280" s="8"/>
      <c r="FV280" s="8"/>
      <c r="FW280" s="8"/>
      <c r="FX280" s="8"/>
      <c r="FY280" s="8"/>
      <c r="FZ280" s="8"/>
      <c r="GA280" s="8"/>
      <c r="GB280" s="8"/>
      <c r="GC280" s="8"/>
      <c r="GD280" s="8"/>
      <c r="GE280" s="8"/>
      <c r="GF280" s="8"/>
      <c r="GG280" s="8"/>
      <c r="GH280" s="8"/>
      <c r="GI280" s="8"/>
      <c r="GJ280" s="8"/>
      <c r="GK280" s="8"/>
      <c r="GL280" s="8"/>
      <c r="GM280" s="8"/>
      <c r="GN280" s="8"/>
      <c r="GO280" s="8"/>
      <c r="GP280" s="8"/>
      <c r="GQ280" s="8"/>
      <c r="GR280" s="8"/>
      <c r="GS280" s="8"/>
      <c r="GT280" s="8"/>
      <c r="GU280" s="8"/>
      <c r="GV280" s="8"/>
      <c r="GW280" s="8"/>
      <c r="GX280" s="8"/>
      <c r="GY280" s="8"/>
      <c r="GZ280" s="8"/>
      <c r="HA280" s="8"/>
      <c r="HB280" s="8"/>
      <c r="HC280" s="8"/>
      <c r="HD280" s="8"/>
      <c r="HE280" s="8"/>
      <c r="HF280" s="8"/>
      <c r="HG280" s="8"/>
      <c r="HH280" s="8"/>
      <c r="HI280" s="8"/>
      <c r="HJ280" s="8"/>
      <c r="HK280" s="8"/>
      <c r="HL280" s="8"/>
      <c r="HM280" s="8"/>
      <c r="HN280" s="8"/>
      <c r="HO280" s="8"/>
      <c r="HP280" s="8"/>
      <c r="HQ280" s="8"/>
      <c r="HR280" s="8"/>
      <c r="HS280" s="8"/>
      <c r="HT280" s="8"/>
      <c r="HU280" s="8"/>
      <c r="HV280" s="8"/>
      <c r="HW280" s="8"/>
      <c r="HX280" s="8"/>
      <c r="HY280" s="8"/>
      <c r="HZ280" s="8"/>
      <c r="IA280" s="8"/>
      <c r="IB280" s="8"/>
      <c r="IC280" s="8"/>
      <c r="ID280" s="8"/>
      <c r="IE280" s="8"/>
      <c r="IF280" s="8"/>
      <c r="IG280" s="8"/>
      <c r="IH280" s="8"/>
      <c r="II280" s="8"/>
      <c r="IJ280" s="8"/>
      <c r="IK280" s="8"/>
      <c r="IL280" s="8"/>
      <c r="IM280" s="8"/>
      <c r="IN280" s="8"/>
      <c r="IO280" s="8"/>
      <c r="IP280" s="8"/>
      <c r="IQ280" s="8"/>
    </row>
    <row r="281" spans="1:251" s="7" customFormat="1" x14ac:dyDescent="0.85">
      <c r="A281" s="8"/>
      <c r="B281" s="8"/>
      <c r="C281" s="98"/>
      <c r="D281" s="8"/>
      <c r="E281" s="8"/>
      <c r="F281" s="99"/>
      <c r="G281" s="8"/>
      <c r="H281" s="8"/>
      <c r="I281" s="8"/>
      <c r="J281" s="100"/>
      <c r="K281" s="8"/>
      <c r="L281" s="9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FU281" s="8"/>
      <c r="FV281" s="8"/>
      <c r="FW281" s="8"/>
      <c r="FX281" s="8"/>
      <c r="FY281" s="8"/>
      <c r="FZ281" s="8"/>
      <c r="GA281" s="8"/>
      <c r="GB281" s="8"/>
      <c r="GC281" s="8"/>
      <c r="GD281" s="8"/>
      <c r="GE281" s="8"/>
      <c r="GF281" s="8"/>
      <c r="GG281" s="8"/>
      <c r="GH281" s="8"/>
      <c r="GI281" s="8"/>
      <c r="GJ281" s="8"/>
      <c r="GK281" s="8"/>
      <c r="GL281" s="8"/>
      <c r="GM281" s="8"/>
      <c r="GN281" s="8"/>
      <c r="GO281" s="8"/>
      <c r="GP281" s="8"/>
      <c r="GQ281" s="8"/>
      <c r="GR281" s="8"/>
      <c r="GS281" s="8"/>
      <c r="GT281" s="8"/>
      <c r="GU281" s="8"/>
      <c r="GV281" s="8"/>
      <c r="GW281" s="8"/>
      <c r="GX281" s="8"/>
      <c r="GY281" s="8"/>
      <c r="GZ281" s="8"/>
      <c r="HA281" s="8"/>
      <c r="HB281" s="8"/>
      <c r="HC281" s="8"/>
      <c r="HD281" s="8"/>
      <c r="HE281" s="8"/>
      <c r="HF281" s="8"/>
      <c r="HG281" s="8"/>
      <c r="HH281" s="8"/>
      <c r="HI281" s="8"/>
      <c r="HJ281" s="8"/>
      <c r="HK281" s="8"/>
      <c r="HL281" s="8"/>
      <c r="HM281" s="8"/>
      <c r="HN281" s="8"/>
      <c r="HO281" s="8"/>
      <c r="HP281" s="8"/>
      <c r="HQ281" s="8"/>
      <c r="HR281" s="8"/>
      <c r="HS281" s="8"/>
      <c r="HT281" s="8"/>
      <c r="HU281" s="8"/>
      <c r="HV281" s="8"/>
      <c r="HW281" s="8"/>
      <c r="HX281" s="8"/>
      <c r="HY281" s="8"/>
      <c r="HZ281" s="8"/>
      <c r="IA281" s="8"/>
      <c r="IB281" s="8"/>
      <c r="IC281" s="8"/>
      <c r="ID281" s="8"/>
      <c r="IE281" s="8"/>
      <c r="IF281" s="8"/>
      <c r="IG281" s="8"/>
      <c r="IH281" s="8"/>
      <c r="II281" s="8"/>
      <c r="IJ281" s="8"/>
      <c r="IK281" s="8"/>
      <c r="IL281" s="8"/>
      <c r="IM281" s="8"/>
      <c r="IN281" s="8"/>
      <c r="IO281" s="8"/>
      <c r="IP281" s="8"/>
      <c r="IQ281" s="8"/>
    </row>
    <row r="282" spans="1:251" s="7" customFormat="1" x14ac:dyDescent="0.85">
      <c r="A282" s="8"/>
      <c r="B282" s="8"/>
      <c r="C282" s="98"/>
      <c r="D282" s="8"/>
      <c r="E282" s="8"/>
      <c r="F282" s="99"/>
      <c r="G282" s="8"/>
      <c r="H282" s="8"/>
      <c r="I282" s="8"/>
      <c r="J282" s="100"/>
      <c r="K282" s="8"/>
      <c r="L282" s="9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FU282" s="8"/>
      <c r="FV282" s="8"/>
      <c r="FW282" s="8"/>
      <c r="FX282" s="8"/>
      <c r="FY282" s="8"/>
      <c r="FZ282" s="8"/>
      <c r="GA282" s="8"/>
      <c r="GB282" s="8"/>
      <c r="GC282" s="8"/>
      <c r="GD282" s="8"/>
      <c r="GE282" s="8"/>
      <c r="GF282" s="8"/>
      <c r="GG282" s="8"/>
      <c r="GH282" s="8"/>
      <c r="GI282" s="8"/>
      <c r="GJ282" s="8"/>
      <c r="GK282" s="8"/>
      <c r="GL282" s="8"/>
      <c r="GM282" s="8"/>
      <c r="GN282" s="8"/>
      <c r="GO282" s="8"/>
      <c r="GP282" s="8"/>
      <c r="GQ282" s="8"/>
      <c r="GR282" s="8"/>
      <c r="GS282" s="8"/>
      <c r="GT282" s="8"/>
      <c r="GU282" s="8"/>
      <c r="GV282" s="8"/>
      <c r="GW282" s="8"/>
      <c r="GX282" s="8"/>
      <c r="GY282" s="8"/>
      <c r="GZ282" s="8"/>
      <c r="HA282" s="8"/>
      <c r="HB282" s="8"/>
      <c r="HC282" s="8"/>
      <c r="HD282" s="8"/>
      <c r="HE282" s="8"/>
      <c r="HF282" s="8"/>
      <c r="HG282" s="8"/>
      <c r="HH282" s="8"/>
      <c r="HI282" s="8"/>
      <c r="HJ282" s="8"/>
      <c r="HK282" s="8"/>
      <c r="HL282" s="8"/>
      <c r="HM282" s="8"/>
      <c r="HN282" s="8"/>
      <c r="HO282" s="8"/>
      <c r="HP282" s="8"/>
      <c r="HQ282" s="8"/>
      <c r="HR282" s="8"/>
      <c r="HS282" s="8"/>
      <c r="HT282" s="8"/>
      <c r="HU282" s="8"/>
      <c r="HV282" s="8"/>
      <c r="HW282" s="8"/>
      <c r="HX282" s="8"/>
      <c r="HY282" s="8"/>
      <c r="HZ282" s="8"/>
      <c r="IA282" s="8"/>
      <c r="IB282" s="8"/>
      <c r="IC282" s="8"/>
      <c r="ID282" s="8"/>
      <c r="IE282" s="8"/>
      <c r="IF282" s="8"/>
      <c r="IG282" s="8"/>
      <c r="IH282" s="8"/>
      <c r="II282" s="8"/>
      <c r="IJ282" s="8"/>
      <c r="IK282" s="8"/>
      <c r="IL282" s="8"/>
      <c r="IM282" s="8"/>
      <c r="IN282" s="8"/>
      <c r="IO282" s="8"/>
      <c r="IP282" s="8"/>
      <c r="IQ282" s="8"/>
    </row>
    <row r="283" spans="1:251" s="7" customFormat="1" x14ac:dyDescent="0.85">
      <c r="A283" s="8"/>
      <c r="B283" s="8"/>
      <c r="C283" s="98"/>
      <c r="D283" s="8"/>
      <c r="E283" s="8"/>
      <c r="F283" s="99"/>
      <c r="G283" s="8"/>
      <c r="H283" s="8"/>
      <c r="I283" s="8"/>
      <c r="J283" s="100"/>
      <c r="K283" s="8"/>
      <c r="L283" s="9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FU283" s="8"/>
      <c r="FV283" s="8"/>
      <c r="FW283" s="8"/>
      <c r="FX283" s="8"/>
      <c r="FY283" s="8"/>
      <c r="FZ283" s="8"/>
      <c r="GA283" s="8"/>
      <c r="GB283" s="8"/>
      <c r="GC283" s="8"/>
      <c r="GD283" s="8"/>
      <c r="GE283" s="8"/>
      <c r="GF283" s="8"/>
      <c r="GG283" s="8"/>
      <c r="GH283" s="8"/>
      <c r="GI283" s="8"/>
      <c r="GJ283" s="8"/>
      <c r="GK283" s="8"/>
      <c r="GL283" s="8"/>
      <c r="GM283" s="8"/>
      <c r="GN283" s="8"/>
      <c r="GO283" s="8"/>
      <c r="GP283" s="8"/>
      <c r="GQ283" s="8"/>
      <c r="GR283" s="8"/>
      <c r="GS283" s="8"/>
      <c r="GT283" s="8"/>
      <c r="GU283" s="8"/>
      <c r="GV283" s="8"/>
      <c r="GW283" s="8"/>
      <c r="GX283" s="8"/>
      <c r="GY283" s="8"/>
      <c r="GZ283" s="8"/>
      <c r="HA283" s="8"/>
      <c r="HB283" s="8"/>
      <c r="HC283" s="8"/>
      <c r="HD283" s="8"/>
      <c r="HE283" s="8"/>
      <c r="HF283" s="8"/>
      <c r="HG283" s="8"/>
      <c r="HH283" s="8"/>
      <c r="HI283" s="8"/>
      <c r="HJ283" s="8"/>
      <c r="HK283" s="8"/>
      <c r="HL283" s="8"/>
      <c r="HM283" s="8"/>
      <c r="HN283" s="8"/>
      <c r="HO283" s="8"/>
      <c r="HP283" s="8"/>
      <c r="HQ283" s="8"/>
      <c r="HR283" s="8"/>
      <c r="HS283" s="8"/>
      <c r="HT283" s="8"/>
      <c r="HU283" s="8"/>
      <c r="HV283" s="8"/>
      <c r="HW283" s="8"/>
      <c r="HX283" s="8"/>
      <c r="HY283" s="8"/>
      <c r="HZ283" s="8"/>
      <c r="IA283" s="8"/>
      <c r="IB283" s="8"/>
      <c r="IC283" s="8"/>
      <c r="ID283" s="8"/>
      <c r="IE283" s="8"/>
      <c r="IF283" s="8"/>
      <c r="IG283" s="8"/>
      <c r="IH283" s="8"/>
      <c r="II283" s="8"/>
      <c r="IJ283" s="8"/>
      <c r="IK283" s="8"/>
      <c r="IL283" s="8"/>
      <c r="IM283" s="8"/>
      <c r="IN283" s="8"/>
      <c r="IO283" s="8"/>
      <c r="IP283" s="8"/>
      <c r="IQ283" s="8"/>
    </row>
    <row r="284" spans="1:251" s="7" customFormat="1" x14ac:dyDescent="0.85">
      <c r="A284" s="8"/>
      <c r="B284" s="8"/>
      <c r="C284" s="98"/>
      <c r="D284" s="8"/>
      <c r="E284" s="8"/>
      <c r="F284" s="99"/>
      <c r="G284" s="8"/>
      <c r="H284" s="8"/>
      <c r="I284" s="8"/>
      <c r="J284" s="100"/>
      <c r="K284" s="8"/>
      <c r="L284" s="9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FU284" s="8"/>
      <c r="FV284" s="8"/>
      <c r="FW284" s="8"/>
      <c r="FX284" s="8"/>
      <c r="FY284" s="8"/>
      <c r="FZ284" s="8"/>
      <c r="GA284" s="8"/>
      <c r="GB284" s="8"/>
      <c r="GC284" s="8"/>
      <c r="GD284" s="8"/>
      <c r="GE284" s="8"/>
      <c r="GF284" s="8"/>
      <c r="GG284" s="8"/>
      <c r="GH284" s="8"/>
      <c r="GI284" s="8"/>
      <c r="GJ284" s="8"/>
      <c r="GK284" s="8"/>
      <c r="GL284" s="8"/>
      <c r="GM284" s="8"/>
      <c r="GN284" s="8"/>
      <c r="GO284" s="8"/>
      <c r="GP284" s="8"/>
      <c r="GQ284" s="8"/>
      <c r="GR284" s="8"/>
      <c r="GS284" s="8"/>
      <c r="GT284" s="8"/>
      <c r="GU284" s="8"/>
      <c r="GV284" s="8"/>
      <c r="GW284" s="8"/>
      <c r="GX284" s="8"/>
      <c r="GY284" s="8"/>
      <c r="GZ284" s="8"/>
      <c r="HA284" s="8"/>
      <c r="HB284" s="8"/>
      <c r="HC284" s="8"/>
      <c r="HD284" s="8"/>
      <c r="HE284" s="8"/>
      <c r="HF284" s="8"/>
      <c r="HG284" s="8"/>
      <c r="HH284" s="8"/>
      <c r="HI284" s="8"/>
      <c r="HJ284" s="8"/>
      <c r="HK284" s="8"/>
      <c r="HL284" s="8"/>
      <c r="HM284" s="8"/>
      <c r="HN284" s="8"/>
      <c r="HO284" s="8"/>
      <c r="HP284" s="8"/>
      <c r="HQ284" s="8"/>
      <c r="HR284" s="8"/>
      <c r="HS284" s="8"/>
      <c r="HT284" s="8"/>
      <c r="HU284" s="8"/>
      <c r="HV284" s="8"/>
      <c r="HW284" s="8"/>
      <c r="HX284" s="8"/>
      <c r="HY284" s="8"/>
      <c r="HZ284" s="8"/>
      <c r="IA284" s="8"/>
      <c r="IB284" s="8"/>
      <c r="IC284" s="8"/>
      <c r="ID284" s="8"/>
      <c r="IE284" s="8"/>
      <c r="IF284" s="8"/>
      <c r="IG284" s="8"/>
      <c r="IH284" s="8"/>
      <c r="II284" s="8"/>
      <c r="IJ284" s="8"/>
      <c r="IK284" s="8"/>
      <c r="IL284" s="8"/>
      <c r="IM284" s="8"/>
      <c r="IN284" s="8"/>
      <c r="IO284" s="8"/>
      <c r="IP284" s="8"/>
      <c r="IQ284" s="8"/>
    </row>
    <row r="285" spans="1:251" s="7" customFormat="1" x14ac:dyDescent="0.85">
      <c r="A285" s="8"/>
      <c r="B285" s="8"/>
      <c r="C285" s="98"/>
      <c r="D285" s="8"/>
      <c r="E285" s="8"/>
      <c r="F285" s="99"/>
      <c r="G285" s="8"/>
      <c r="H285" s="8"/>
      <c r="I285" s="8"/>
      <c r="J285" s="100"/>
      <c r="K285" s="8"/>
      <c r="L285" s="9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FU285" s="8"/>
      <c r="FV285" s="8"/>
      <c r="FW285" s="8"/>
      <c r="FX285" s="8"/>
      <c r="FY285" s="8"/>
      <c r="FZ285" s="8"/>
      <c r="GA285" s="8"/>
      <c r="GB285" s="8"/>
      <c r="GC285" s="8"/>
      <c r="GD285" s="8"/>
      <c r="GE285" s="8"/>
      <c r="GF285" s="8"/>
      <c r="GG285" s="8"/>
      <c r="GH285" s="8"/>
      <c r="GI285" s="8"/>
      <c r="GJ285" s="8"/>
      <c r="GK285" s="8"/>
      <c r="GL285" s="8"/>
      <c r="GM285" s="8"/>
      <c r="GN285" s="8"/>
      <c r="GO285" s="8"/>
      <c r="GP285" s="8"/>
      <c r="GQ285" s="8"/>
      <c r="GR285" s="8"/>
      <c r="GS285" s="8"/>
      <c r="GT285" s="8"/>
      <c r="GU285" s="8"/>
      <c r="GV285" s="8"/>
      <c r="GW285" s="8"/>
      <c r="GX285" s="8"/>
      <c r="GY285" s="8"/>
      <c r="GZ285" s="8"/>
      <c r="HA285" s="8"/>
      <c r="HB285" s="8"/>
      <c r="HC285" s="8"/>
      <c r="HD285" s="8"/>
      <c r="HE285" s="8"/>
      <c r="HF285" s="8"/>
      <c r="HG285" s="8"/>
      <c r="HH285" s="8"/>
      <c r="HI285" s="8"/>
      <c r="HJ285" s="8"/>
      <c r="HK285" s="8"/>
      <c r="HL285" s="8"/>
      <c r="HM285" s="8"/>
      <c r="HN285" s="8"/>
      <c r="HO285" s="8"/>
      <c r="HP285" s="8"/>
      <c r="HQ285" s="8"/>
      <c r="HR285" s="8"/>
      <c r="HS285" s="8"/>
      <c r="HT285" s="8"/>
      <c r="HU285" s="8"/>
      <c r="HV285" s="8"/>
      <c r="HW285" s="8"/>
      <c r="HX285" s="8"/>
      <c r="HY285" s="8"/>
      <c r="HZ285" s="8"/>
      <c r="IA285" s="8"/>
      <c r="IB285" s="8"/>
      <c r="IC285" s="8"/>
      <c r="ID285" s="8"/>
      <c r="IE285" s="8"/>
      <c r="IF285" s="8"/>
      <c r="IG285" s="8"/>
      <c r="IH285" s="8"/>
      <c r="II285" s="8"/>
      <c r="IJ285" s="8"/>
      <c r="IK285" s="8"/>
      <c r="IL285" s="8"/>
      <c r="IM285" s="8"/>
      <c r="IN285" s="8"/>
      <c r="IO285" s="8"/>
      <c r="IP285" s="8"/>
      <c r="IQ285" s="8"/>
    </row>
    <row r="286" spans="1:251" s="7" customFormat="1" x14ac:dyDescent="0.85">
      <c r="A286" s="8"/>
      <c r="B286" s="8"/>
      <c r="C286" s="98"/>
      <c r="D286" s="8"/>
      <c r="E286" s="8"/>
      <c r="F286" s="99"/>
      <c r="G286" s="8"/>
      <c r="H286" s="8"/>
      <c r="I286" s="8"/>
      <c r="J286" s="100"/>
      <c r="K286" s="8"/>
      <c r="L286" s="9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FU286" s="8"/>
      <c r="FV286" s="8"/>
      <c r="FW286" s="8"/>
      <c r="FX286" s="8"/>
      <c r="FY286" s="8"/>
      <c r="FZ286" s="8"/>
      <c r="GA286" s="8"/>
      <c r="GB286" s="8"/>
      <c r="GC286" s="8"/>
      <c r="GD286" s="8"/>
      <c r="GE286" s="8"/>
      <c r="GF286" s="8"/>
      <c r="GG286" s="8"/>
      <c r="GH286" s="8"/>
      <c r="GI286" s="8"/>
      <c r="GJ286" s="8"/>
      <c r="GK286" s="8"/>
      <c r="GL286" s="8"/>
      <c r="GM286" s="8"/>
      <c r="GN286" s="8"/>
      <c r="GO286" s="8"/>
      <c r="GP286" s="8"/>
      <c r="GQ286" s="8"/>
      <c r="GR286" s="8"/>
      <c r="GS286" s="8"/>
      <c r="GT286" s="8"/>
      <c r="GU286" s="8"/>
      <c r="GV286" s="8"/>
      <c r="GW286" s="8"/>
      <c r="GX286" s="8"/>
      <c r="GY286" s="8"/>
      <c r="GZ286" s="8"/>
      <c r="HA286" s="8"/>
      <c r="HB286" s="8"/>
      <c r="HC286" s="8"/>
      <c r="HD286" s="8"/>
      <c r="HE286" s="8"/>
      <c r="HF286" s="8"/>
      <c r="HG286" s="8"/>
      <c r="HH286" s="8"/>
      <c r="HI286" s="8"/>
      <c r="HJ286" s="8"/>
      <c r="HK286" s="8"/>
      <c r="HL286" s="8"/>
      <c r="HM286" s="8"/>
      <c r="HN286" s="8"/>
      <c r="HO286" s="8"/>
      <c r="HP286" s="8"/>
      <c r="HQ286" s="8"/>
      <c r="HR286" s="8"/>
      <c r="HS286" s="8"/>
      <c r="HT286" s="8"/>
      <c r="HU286" s="8"/>
      <c r="HV286" s="8"/>
      <c r="HW286" s="8"/>
      <c r="HX286" s="8"/>
      <c r="HY286" s="8"/>
      <c r="HZ286" s="8"/>
      <c r="IA286" s="8"/>
      <c r="IB286" s="8"/>
      <c r="IC286" s="8"/>
      <c r="ID286" s="8"/>
      <c r="IE286" s="8"/>
      <c r="IF286" s="8"/>
      <c r="IG286" s="8"/>
      <c r="IH286" s="8"/>
      <c r="II286" s="8"/>
      <c r="IJ286" s="8"/>
      <c r="IK286" s="8"/>
      <c r="IL286" s="8"/>
      <c r="IM286" s="8"/>
      <c r="IN286" s="8"/>
      <c r="IO286" s="8"/>
      <c r="IP286" s="8"/>
      <c r="IQ286" s="8"/>
    </row>
    <row r="287" spans="1:251" s="7" customFormat="1" x14ac:dyDescent="0.85">
      <c r="A287" s="8"/>
      <c r="B287" s="8"/>
      <c r="C287" s="98"/>
      <c r="D287" s="8"/>
      <c r="E287" s="8"/>
      <c r="F287" s="99"/>
      <c r="G287" s="8"/>
      <c r="H287" s="8"/>
      <c r="I287" s="8"/>
      <c r="J287" s="100"/>
      <c r="K287" s="8"/>
      <c r="L287" s="9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FU287" s="8"/>
      <c r="FV287" s="8"/>
      <c r="FW287" s="8"/>
      <c r="FX287" s="8"/>
      <c r="FY287" s="8"/>
      <c r="FZ287" s="8"/>
      <c r="GA287" s="8"/>
      <c r="GB287" s="8"/>
      <c r="GC287" s="8"/>
      <c r="GD287" s="8"/>
      <c r="GE287" s="8"/>
      <c r="GF287" s="8"/>
      <c r="GG287" s="8"/>
      <c r="GH287" s="8"/>
      <c r="GI287" s="8"/>
      <c r="GJ287" s="8"/>
      <c r="GK287" s="8"/>
      <c r="GL287" s="8"/>
      <c r="GM287" s="8"/>
      <c r="GN287" s="8"/>
      <c r="GO287" s="8"/>
      <c r="GP287" s="8"/>
      <c r="GQ287" s="8"/>
      <c r="GR287" s="8"/>
      <c r="GS287" s="8"/>
      <c r="GT287" s="8"/>
      <c r="GU287" s="8"/>
      <c r="GV287" s="8"/>
      <c r="GW287" s="8"/>
      <c r="GX287" s="8"/>
      <c r="GY287" s="8"/>
      <c r="GZ287" s="8"/>
      <c r="HA287" s="8"/>
      <c r="HB287" s="8"/>
      <c r="HC287" s="8"/>
      <c r="HD287" s="8"/>
      <c r="HE287" s="8"/>
      <c r="HF287" s="8"/>
      <c r="HG287" s="8"/>
      <c r="HH287" s="8"/>
      <c r="HI287" s="8"/>
      <c r="HJ287" s="8"/>
      <c r="HK287" s="8"/>
      <c r="HL287" s="8"/>
      <c r="HM287" s="8"/>
      <c r="HN287" s="8"/>
      <c r="HO287" s="8"/>
      <c r="HP287" s="8"/>
      <c r="HQ287" s="8"/>
      <c r="HR287" s="8"/>
      <c r="HS287" s="8"/>
      <c r="HT287" s="8"/>
      <c r="HU287" s="8"/>
      <c r="HV287" s="8"/>
      <c r="HW287" s="8"/>
      <c r="HX287" s="8"/>
      <c r="HY287" s="8"/>
      <c r="HZ287" s="8"/>
      <c r="IA287" s="8"/>
      <c r="IB287" s="8"/>
      <c r="IC287" s="8"/>
      <c r="ID287" s="8"/>
      <c r="IE287" s="8"/>
      <c r="IF287" s="8"/>
      <c r="IG287" s="8"/>
      <c r="IH287" s="8"/>
      <c r="II287" s="8"/>
      <c r="IJ287" s="8"/>
      <c r="IK287" s="8"/>
      <c r="IL287" s="8"/>
      <c r="IM287" s="8"/>
      <c r="IN287" s="8"/>
      <c r="IO287" s="8"/>
      <c r="IP287" s="8"/>
      <c r="IQ287" s="8"/>
    </row>
    <row r="288" spans="1:251" s="7" customFormat="1" x14ac:dyDescent="0.85">
      <c r="A288" s="8"/>
      <c r="B288" s="8"/>
      <c r="C288" s="98"/>
      <c r="D288" s="8"/>
      <c r="E288" s="8"/>
      <c r="F288" s="99"/>
      <c r="G288" s="8"/>
      <c r="H288" s="8"/>
      <c r="I288" s="8"/>
      <c r="J288" s="100"/>
      <c r="K288" s="8"/>
      <c r="L288" s="9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FU288" s="8"/>
      <c r="FV288" s="8"/>
      <c r="FW288" s="8"/>
      <c r="FX288" s="8"/>
      <c r="FY288" s="8"/>
      <c r="FZ288" s="8"/>
      <c r="GA288" s="8"/>
      <c r="GB288" s="8"/>
      <c r="GC288" s="8"/>
      <c r="GD288" s="8"/>
      <c r="GE288" s="8"/>
      <c r="GF288" s="8"/>
      <c r="GG288" s="8"/>
      <c r="GH288" s="8"/>
      <c r="GI288" s="8"/>
      <c r="GJ288" s="8"/>
      <c r="GK288" s="8"/>
      <c r="GL288" s="8"/>
      <c r="GM288" s="8"/>
      <c r="GN288" s="8"/>
      <c r="GO288" s="8"/>
      <c r="GP288" s="8"/>
      <c r="GQ288" s="8"/>
      <c r="GR288" s="8"/>
      <c r="GS288" s="8"/>
      <c r="GT288" s="8"/>
      <c r="GU288" s="8"/>
      <c r="GV288" s="8"/>
      <c r="GW288" s="8"/>
      <c r="GX288" s="8"/>
      <c r="GY288" s="8"/>
      <c r="GZ288" s="8"/>
      <c r="HA288" s="8"/>
      <c r="HB288" s="8"/>
      <c r="HC288" s="8"/>
      <c r="HD288" s="8"/>
      <c r="HE288" s="8"/>
      <c r="HF288" s="8"/>
      <c r="HG288" s="8"/>
      <c r="HH288" s="8"/>
      <c r="HI288" s="8"/>
      <c r="HJ288" s="8"/>
      <c r="HK288" s="8"/>
      <c r="HL288" s="8"/>
      <c r="HM288" s="8"/>
      <c r="HN288" s="8"/>
      <c r="HO288" s="8"/>
      <c r="HP288" s="8"/>
      <c r="HQ288" s="8"/>
      <c r="HR288" s="8"/>
      <c r="HS288" s="8"/>
      <c r="HT288" s="8"/>
      <c r="HU288" s="8"/>
      <c r="HV288" s="8"/>
      <c r="HW288" s="8"/>
      <c r="HX288" s="8"/>
      <c r="HY288" s="8"/>
      <c r="HZ288" s="8"/>
      <c r="IA288" s="8"/>
      <c r="IB288" s="8"/>
      <c r="IC288" s="8"/>
      <c r="ID288" s="8"/>
      <c r="IE288" s="8"/>
      <c r="IF288" s="8"/>
      <c r="IG288" s="8"/>
      <c r="IH288" s="8"/>
      <c r="II288" s="8"/>
      <c r="IJ288" s="8"/>
      <c r="IK288" s="8"/>
      <c r="IL288" s="8"/>
      <c r="IM288" s="8"/>
      <c r="IN288" s="8"/>
      <c r="IO288" s="8"/>
      <c r="IP288" s="8"/>
      <c r="IQ288" s="8"/>
    </row>
    <row r="289" spans="1:251" s="7" customFormat="1" x14ac:dyDescent="0.85">
      <c r="A289" s="8"/>
      <c r="B289" s="8"/>
      <c r="C289" s="98"/>
      <c r="D289" s="8"/>
      <c r="E289" s="8"/>
      <c r="F289" s="99"/>
      <c r="G289" s="8"/>
      <c r="H289" s="8"/>
      <c r="I289" s="8"/>
      <c r="J289" s="100"/>
      <c r="K289" s="8"/>
      <c r="L289" s="9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FU289" s="8"/>
      <c r="FV289" s="8"/>
      <c r="FW289" s="8"/>
      <c r="FX289" s="8"/>
      <c r="FY289" s="8"/>
      <c r="FZ289" s="8"/>
      <c r="GA289" s="8"/>
      <c r="GB289" s="8"/>
      <c r="GC289" s="8"/>
      <c r="GD289" s="8"/>
      <c r="GE289" s="8"/>
      <c r="GF289" s="8"/>
      <c r="GG289" s="8"/>
      <c r="GH289" s="8"/>
      <c r="GI289" s="8"/>
      <c r="GJ289" s="8"/>
      <c r="GK289" s="8"/>
      <c r="GL289" s="8"/>
      <c r="GM289" s="8"/>
      <c r="GN289" s="8"/>
      <c r="GO289" s="8"/>
      <c r="GP289" s="8"/>
      <c r="GQ289" s="8"/>
      <c r="GR289" s="8"/>
      <c r="GS289" s="8"/>
      <c r="GT289" s="8"/>
      <c r="GU289" s="8"/>
      <c r="GV289" s="8"/>
      <c r="GW289" s="8"/>
      <c r="GX289" s="8"/>
      <c r="GY289" s="8"/>
      <c r="GZ289" s="8"/>
      <c r="HA289" s="8"/>
      <c r="HB289" s="8"/>
      <c r="HC289" s="8"/>
      <c r="HD289" s="8"/>
      <c r="HE289" s="8"/>
      <c r="HF289" s="8"/>
      <c r="HG289" s="8"/>
      <c r="HH289" s="8"/>
      <c r="HI289" s="8"/>
      <c r="HJ289" s="8"/>
      <c r="HK289" s="8"/>
      <c r="HL289" s="8"/>
      <c r="HM289" s="8"/>
      <c r="HN289" s="8"/>
      <c r="HO289" s="8"/>
      <c r="HP289" s="8"/>
      <c r="HQ289" s="8"/>
      <c r="HR289" s="8"/>
      <c r="HS289" s="8"/>
      <c r="HT289" s="8"/>
      <c r="HU289" s="8"/>
      <c r="HV289" s="8"/>
      <c r="HW289" s="8"/>
      <c r="HX289" s="8"/>
      <c r="HY289" s="8"/>
      <c r="HZ289" s="8"/>
      <c r="IA289" s="8"/>
      <c r="IB289" s="8"/>
      <c r="IC289" s="8"/>
      <c r="ID289" s="8"/>
      <c r="IE289" s="8"/>
      <c r="IF289" s="8"/>
      <c r="IG289" s="8"/>
      <c r="IH289" s="8"/>
      <c r="II289" s="8"/>
      <c r="IJ289" s="8"/>
      <c r="IK289" s="8"/>
      <c r="IL289" s="8"/>
      <c r="IM289" s="8"/>
      <c r="IN289" s="8"/>
      <c r="IO289" s="8"/>
      <c r="IP289" s="8"/>
      <c r="IQ289" s="8"/>
    </row>
    <row r="290" spans="1:251" s="7" customFormat="1" x14ac:dyDescent="0.85">
      <c r="A290" s="8"/>
      <c r="B290" s="8"/>
      <c r="C290" s="98"/>
      <c r="D290" s="8"/>
      <c r="E290" s="8"/>
      <c r="F290" s="99"/>
      <c r="G290" s="8"/>
      <c r="H290" s="8"/>
      <c r="I290" s="8"/>
      <c r="J290" s="100"/>
      <c r="K290" s="8"/>
      <c r="L290" s="9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FU290" s="8"/>
      <c r="FV290" s="8"/>
      <c r="FW290" s="8"/>
      <c r="FX290" s="8"/>
      <c r="FY290" s="8"/>
      <c r="FZ290" s="8"/>
      <c r="GA290" s="8"/>
      <c r="GB290" s="8"/>
      <c r="GC290" s="8"/>
      <c r="GD290" s="8"/>
      <c r="GE290" s="8"/>
      <c r="GF290" s="8"/>
      <c r="GG290" s="8"/>
      <c r="GH290" s="8"/>
      <c r="GI290" s="8"/>
      <c r="GJ290" s="8"/>
      <c r="GK290" s="8"/>
      <c r="GL290" s="8"/>
      <c r="GM290" s="8"/>
      <c r="GN290" s="8"/>
      <c r="GO290" s="8"/>
      <c r="GP290" s="8"/>
      <c r="GQ290" s="8"/>
      <c r="GR290" s="8"/>
      <c r="GS290" s="8"/>
      <c r="GT290" s="8"/>
      <c r="GU290" s="8"/>
      <c r="GV290" s="8"/>
      <c r="GW290" s="8"/>
      <c r="GX290" s="8"/>
      <c r="GY290" s="8"/>
      <c r="GZ290" s="8"/>
      <c r="HA290" s="8"/>
      <c r="HB290" s="8"/>
      <c r="HC290" s="8"/>
      <c r="HD290" s="8"/>
      <c r="HE290" s="8"/>
      <c r="HF290" s="8"/>
      <c r="HG290" s="8"/>
      <c r="HH290" s="8"/>
      <c r="HI290" s="8"/>
      <c r="HJ290" s="8"/>
      <c r="HK290" s="8"/>
      <c r="HL290" s="8"/>
      <c r="HM290" s="8"/>
      <c r="HN290" s="8"/>
      <c r="HO290" s="8"/>
      <c r="HP290" s="8"/>
      <c r="HQ290" s="8"/>
      <c r="HR290" s="8"/>
      <c r="HS290" s="8"/>
      <c r="HT290" s="8"/>
      <c r="HU290" s="8"/>
      <c r="HV290" s="8"/>
      <c r="HW290" s="8"/>
      <c r="HX290" s="8"/>
      <c r="HY290" s="8"/>
      <c r="HZ290" s="8"/>
      <c r="IA290" s="8"/>
      <c r="IB290" s="8"/>
      <c r="IC290" s="8"/>
      <c r="ID290" s="8"/>
      <c r="IE290" s="8"/>
      <c r="IF290" s="8"/>
      <c r="IG290" s="8"/>
      <c r="IH290" s="8"/>
      <c r="II290" s="8"/>
      <c r="IJ290" s="8"/>
      <c r="IK290" s="8"/>
      <c r="IL290" s="8"/>
      <c r="IM290" s="8"/>
      <c r="IN290" s="8"/>
      <c r="IO290" s="8"/>
      <c r="IP290" s="8"/>
      <c r="IQ290" s="8"/>
    </row>
    <row r="291" spans="1:251" s="7" customFormat="1" x14ac:dyDescent="0.85">
      <c r="A291" s="8"/>
      <c r="B291" s="8"/>
      <c r="C291" s="98"/>
      <c r="D291" s="8"/>
      <c r="E291" s="8"/>
      <c r="F291" s="99"/>
      <c r="G291" s="8"/>
      <c r="H291" s="8"/>
      <c r="I291" s="8"/>
      <c r="J291" s="100"/>
      <c r="K291" s="8"/>
      <c r="L291" s="9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FU291" s="8"/>
      <c r="FV291" s="8"/>
      <c r="FW291" s="8"/>
      <c r="FX291" s="8"/>
      <c r="FY291" s="8"/>
      <c r="FZ291" s="8"/>
      <c r="GA291" s="8"/>
      <c r="GB291" s="8"/>
      <c r="GC291" s="8"/>
      <c r="GD291" s="8"/>
      <c r="GE291" s="8"/>
      <c r="GF291" s="8"/>
      <c r="GG291" s="8"/>
      <c r="GH291" s="8"/>
      <c r="GI291" s="8"/>
      <c r="GJ291" s="8"/>
      <c r="GK291" s="8"/>
      <c r="GL291" s="8"/>
      <c r="GM291" s="8"/>
      <c r="GN291" s="8"/>
      <c r="GO291" s="8"/>
      <c r="GP291" s="8"/>
      <c r="GQ291" s="8"/>
      <c r="GR291" s="8"/>
      <c r="GS291" s="8"/>
      <c r="GT291" s="8"/>
      <c r="GU291" s="8"/>
      <c r="GV291" s="8"/>
      <c r="GW291" s="8"/>
      <c r="GX291" s="8"/>
      <c r="GY291" s="8"/>
      <c r="GZ291" s="8"/>
      <c r="HA291" s="8"/>
      <c r="HB291" s="8"/>
      <c r="HC291" s="8"/>
      <c r="HD291" s="8"/>
      <c r="HE291" s="8"/>
      <c r="HF291" s="8"/>
      <c r="HG291" s="8"/>
      <c r="HH291" s="8"/>
      <c r="HI291" s="8"/>
      <c r="HJ291" s="8"/>
      <c r="HK291" s="8"/>
      <c r="HL291" s="8"/>
      <c r="HM291" s="8"/>
      <c r="HN291" s="8"/>
      <c r="HO291" s="8"/>
      <c r="HP291" s="8"/>
      <c r="HQ291" s="8"/>
      <c r="HR291" s="8"/>
      <c r="HS291" s="8"/>
      <c r="HT291" s="8"/>
      <c r="HU291" s="8"/>
      <c r="HV291" s="8"/>
      <c r="HW291" s="8"/>
      <c r="HX291" s="8"/>
      <c r="HY291" s="8"/>
      <c r="HZ291" s="8"/>
      <c r="IA291" s="8"/>
      <c r="IB291" s="8"/>
      <c r="IC291" s="8"/>
      <c r="ID291" s="8"/>
      <c r="IE291" s="8"/>
      <c r="IF291" s="8"/>
      <c r="IG291" s="8"/>
      <c r="IH291" s="8"/>
      <c r="II291" s="8"/>
      <c r="IJ291" s="8"/>
      <c r="IK291" s="8"/>
      <c r="IL291" s="8"/>
      <c r="IM291" s="8"/>
      <c r="IN291" s="8"/>
      <c r="IO291" s="8"/>
      <c r="IP291" s="8"/>
      <c r="IQ291" s="8"/>
    </row>
    <row r="292" spans="1:251" s="7" customFormat="1" x14ac:dyDescent="0.85">
      <c r="A292" s="8"/>
      <c r="B292" s="8"/>
      <c r="C292" s="98"/>
      <c r="D292" s="8"/>
      <c r="E292" s="8"/>
      <c r="F292" s="99"/>
      <c r="G292" s="8"/>
      <c r="H292" s="8"/>
      <c r="I292" s="8"/>
      <c r="J292" s="100"/>
      <c r="K292" s="8"/>
      <c r="L292" s="9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FU292" s="8"/>
      <c r="FV292" s="8"/>
      <c r="FW292" s="8"/>
      <c r="FX292" s="8"/>
      <c r="FY292" s="8"/>
      <c r="FZ292" s="8"/>
      <c r="GA292" s="8"/>
      <c r="GB292" s="8"/>
      <c r="GC292" s="8"/>
      <c r="GD292" s="8"/>
      <c r="GE292" s="8"/>
      <c r="GF292" s="8"/>
      <c r="GG292" s="8"/>
      <c r="GH292" s="8"/>
      <c r="GI292" s="8"/>
      <c r="GJ292" s="8"/>
      <c r="GK292" s="8"/>
      <c r="GL292" s="8"/>
      <c r="GM292" s="8"/>
      <c r="GN292" s="8"/>
      <c r="GO292" s="8"/>
      <c r="GP292" s="8"/>
      <c r="GQ292" s="8"/>
      <c r="GR292" s="8"/>
      <c r="GS292" s="8"/>
      <c r="GT292" s="8"/>
      <c r="GU292" s="8"/>
      <c r="GV292" s="8"/>
      <c r="GW292" s="8"/>
      <c r="GX292" s="8"/>
      <c r="GY292" s="8"/>
      <c r="GZ292" s="8"/>
      <c r="HA292" s="8"/>
      <c r="HB292" s="8"/>
      <c r="HC292" s="8"/>
      <c r="HD292" s="8"/>
      <c r="HE292" s="8"/>
      <c r="HF292" s="8"/>
      <c r="HG292" s="8"/>
      <c r="HH292" s="8"/>
      <c r="HI292" s="8"/>
      <c r="HJ292" s="8"/>
      <c r="HK292" s="8"/>
      <c r="HL292" s="8"/>
      <c r="HM292" s="8"/>
      <c r="HN292" s="8"/>
      <c r="HO292" s="8"/>
      <c r="HP292" s="8"/>
      <c r="HQ292" s="8"/>
      <c r="HR292" s="8"/>
      <c r="HS292" s="8"/>
      <c r="HT292" s="8"/>
      <c r="HU292" s="8"/>
      <c r="HV292" s="8"/>
      <c r="HW292" s="8"/>
      <c r="HX292" s="8"/>
      <c r="HY292" s="8"/>
      <c r="HZ292" s="8"/>
      <c r="IA292" s="8"/>
      <c r="IB292" s="8"/>
      <c r="IC292" s="8"/>
      <c r="ID292" s="8"/>
      <c r="IE292" s="8"/>
      <c r="IF292" s="8"/>
      <c r="IG292" s="8"/>
      <c r="IH292" s="8"/>
      <c r="II292" s="8"/>
      <c r="IJ292" s="8"/>
      <c r="IK292" s="8"/>
      <c r="IL292" s="8"/>
      <c r="IM292" s="8"/>
      <c r="IN292" s="8"/>
      <c r="IO292" s="8"/>
      <c r="IP292" s="8"/>
      <c r="IQ292" s="8"/>
    </row>
    <row r="293" spans="1:251" s="7" customFormat="1" x14ac:dyDescent="0.85">
      <c r="A293" s="8"/>
      <c r="B293" s="8"/>
      <c r="C293" s="98"/>
      <c r="D293" s="8"/>
      <c r="E293" s="8"/>
      <c r="F293" s="99"/>
      <c r="G293" s="8"/>
      <c r="H293" s="8"/>
      <c r="I293" s="8"/>
      <c r="J293" s="100"/>
      <c r="K293" s="8"/>
      <c r="L293" s="9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FU293" s="8"/>
      <c r="FV293" s="8"/>
      <c r="FW293" s="8"/>
      <c r="FX293" s="8"/>
      <c r="FY293" s="8"/>
      <c r="FZ293" s="8"/>
      <c r="GA293" s="8"/>
      <c r="GB293" s="8"/>
      <c r="GC293" s="8"/>
      <c r="GD293" s="8"/>
      <c r="GE293" s="8"/>
      <c r="GF293" s="8"/>
      <c r="GG293" s="8"/>
      <c r="GH293" s="8"/>
      <c r="GI293" s="8"/>
      <c r="GJ293" s="8"/>
      <c r="GK293" s="8"/>
      <c r="GL293" s="8"/>
      <c r="GM293" s="8"/>
      <c r="GN293" s="8"/>
      <c r="GO293" s="8"/>
      <c r="GP293" s="8"/>
      <c r="GQ293" s="8"/>
      <c r="GR293" s="8"/>
      <c r="GS293" s="8"/>
      <c r="GT293" s="8"/>
      <c r="GU293" s="8"/>
      <c r="GV293" s="8"/>
      <c r="GW293" s="8"/>
      <c r="GX293" s="8"/>
      <c r="GY293" s="8"/>
      <c r="GZ293" s="8"/>
      <c r="HA293" s="8"/>
      <c r="HB293" s="8"/>
      <c r="HC293" s="8"/>
      <c r="HD293" s="8"/>
      <c r="HE293" s="8"/>
      <c r="HF293" s="8"/>
      <c r="HG293" s="8"/>
      <c r="HH293" s="8"/>
      <c r="HI293" s="8"/>
      <c r="HJ293" s="8"/>
      <c r="HK293" s="8"/>
      <c r="HL293" s="8"/>
      <c r="HM293" s="8"/>
      <c r="HN293" s="8"/>
      <c r="HO293" s="8"/>
      <c r="HP293" s="8"/>
      <c r="HQ293" s="8"/>
      <c r="HR293" s="8"/>
      <c r="HS293" s="8"/>
      <c r="HT293" s="8"/>
      <c r="HU293" s="8"/>
      <c r="HV293" s="8"/>
      <c r="HW293" s="8"/>
      <c r="HX293" s="8"/>
      <c r="HY293" s="8"/>
      <c r="HZ293" s="8"/>
      <c r="IA293" s="8"/>
      <c r="IB293" s="8"/>
      <c r="IC293" s="8"/>
      <c r="ID293" s="8"/>
      <c r="IE293" s="8"/>
      <c r="IF293" s="8"/>
      <c r="IG293" s="8"/>
      <c r="IH293" s="8"/>
      <c r="II293" s="8"/>
      <c r="IJ293" s="8"/>
      <c r="IK293" s="8"/>
      <c r="IL293" s="8"/>
      <c r="IM293" s="8"/>
      <c r="IN293" s="8"/>
      <c r="IO293" s="8"/>
      <c r="IP293" s="8"/>
      <c r="IQ293" s="8"/>
    </row>
    <row r="294" spans="1:251" s="7" customFormat="1" x14ac:dyDescent="0.85">
      <c r="A294" s="8"/>
      <c r="B294" s="8"/>
      <c r="C294" s="98"/>
      <c r="D294" s="8"/>
      <c r="E294" s="8"/>
      <c r="F294" s="99"/>
      <c r="G294" s="8"/>
      <c r="H294" s="8"/>
      <c r="I294" s="8"/>
      <c r="J294" s="100"/>
      <c r="K294" s="8"/>
      <c r="L294" s="9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FU294" s="8"/>
      <c r="FV294" s="8"/>
      <c r="FW294" s="8"/>
      <c r="FX294" s="8"/>
      <c r="FY294" s="8"/>
      <c r="FZ294" s="8"/>
      <c r="GA294" s="8"/>
      <c r="GB294" s="8"/>
      <c r="GC294" s="8"/>
      <c r="GD294" s="8"/>
      <c r="GE294" s="8"/>
      <c r="GF294" s="8"/>
      <c r="GG294" s="8"/>
      <c r="GH294" s="8"/>
      <c r="GI294" s="8"/>
      <c r="GJ294" s="8"/>
      <c r="GK294" s="8"/>
      <c r="GL294" s="8"/>
      <c r="GM294" s="8"/>
      <c r="GN294" s="8"/>
      <c r="GO294" s="8"/>
      <c r="GP294" s="8"/>
      <c r="GQ294" s="8"/>
      <c r="GR294" s="8"/>
      <c r="GS294" s="8"/>
      <c r="GT294" s="8"/>
      <c r="GU294" s="8"/>
      <c r="GV294" s="8"/>
      <c r="GW294" s="8"/>
      <c r="GX294" s="8"/>
      <c r="GY294" s="8"/>
      <c r="GZ294" s="8"/>
      <c r="HA294" s="8"/>
      <c r="HB294" s="8"/>
      <c r="HC294" s="8"/>
      <c r="HD294" s="8"/>
      <c r="HE294" s="8"/>
      <c r="HF294" s="8"/>
      <c r="HG294" s="8"/>
      <c r="HH294" s="8"/>
      <c r="HI294" s="8"/>
      <c r="HJ294" s="8"/>
      <c r="HK294" s="8"/>
      <c r="HL294" s="8"/>
      <c r="HM294" s="8"/>
      <c r="HN294" s="8"/>
      <c r="HO294" s="8"/>
      <c r="HP294" s="8"/>
      <c r="HQ294" s="8"/>
      <c r="HR294" s="8"/>
      <c r="HS294" s="8"/>
      <c r="HT294" s="8"/>
      <c r="HU294" s="8"/>
      <c r="HV294" s="8"/>
      <c r="HW294" s="8"/>
      <c r="HX294" s="8"/>
      <c r="HY294" s="8"/>
      <c r="HZ294" s="8"/>
      <c r="IA294" s="8"/>
      <c r="IB294" s="8"/>
      <c r="IC294" s="8"/>
      <c r="ID294" s="8"/>
      <c r="IE294" s="8"/>
      <c r="IF294" s="8"/>
      <c r="IG294" s="8"/>
      <c r="IH294" s="8"/>
      <c r="II294" s="8"/>
      <c r="IJ294" s="8"/>
      <c r="IK294" s="8"/>
      <c r="IL294" s="8"/>
      <c r="IM294" s="8"/>
      <c r="IN294" s="8"/>
      <c r="IO294" s="8"/>
      <c r="IP294" s="8"/>
      <c r="IQ294" s="8"/>
    </row>
    <row r="295" spans="1:251" s="7" customFormat="1" x14ac:dyDescent="0.85">
      <c r="A295" s="8"/>
      <c r="B295" s="8"/>
      <c r="C295" s="98"/>
      <c r="D295" s="8"/>
      <c r="E295" s="8"/>
      <c r="F295" s="99"/>
      <c r="G295" s="8"/>
      <c r="H295" s="8"/>
      <c r="I295" s="8"/>
      <c r="J295" s="100"/>
      <c r="K295" s="8"/>
      <c r="L295" s="9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FU295" s="8"/>
      <c r="FV295" s="8"/>
      <c r="FW295" s="8"/>
      <c r="FX295" s="8"/>
      <c r="FY295" s="8"/>
      <c r="FZ295" s="8"/>
      <c r="GA295" s="8"/>
      <c r="GB295" s="8"/>
      <c r="GC295" s="8"/>
      <c r="GD295" s="8"/>
      <c r="GE295" s="8"/>
      <c r="GF295" s="8"/>
      <c r="GG295" s="8"/>
      <c r="GH295" s="8"/>
      <c r="GI295" s="8"/>
      <c r="GJ295" s="8"/>
      <c r="GK295" s="8"/>
      <c r="GL295" s="8"/>
      <c r="GM295" s="8"/>
      <c r="GN295" s="8"/>
      <c r="GO295" s="8"/>
      <c r="GP295" s="8"/>
      <c r="GQ295" s="8"/>
      <c r="GR295" s="8"/>
      <c r="GS295" s="8"/>
      <c r="GT295" s="8"/>
      <c r="GU295" s="8"/>
      <c r="GV295" s="8"/>
      <c r="GW295" s="8"/>
      <c r="GX295" s="8"/>
      <c r="GY295" s="8"/>
      <c r="GZ295" s="8"/>
      <c r="HA295" s="8"/>
      <c r="HB295" s="8"/>
      <c r="HC295" s="8"/>
      <c r="HD295" s="8"/>
      <c r="HE295" s="8"/>
      <c r="HF295" s="8"/>
      <c r="HG295" s="8"/>
      <c r="HH295" s="8"/>
      <c r="HI295" s="8"/>
      <c r="HJ295" s="8"/>
      <c r="HK295" s="8"/>
      <c r="HL295" s="8"/>
      <c r="HM295" s="8"/>
      <c r="HN295" s="8"/>
      <c r="HO295" s="8"/>
      <c r="HP295" s="8"/>
      <c r="HQ295" s="8"/>
      <c r="HR295" s="8"/>
      <c r="HS295" s="8"/>
      <c r="HT295" s="8"/>
      <c r="HU295" s="8"/>
      <c r="HV295" s="8"/>
      <c r="HW295" s="8"/>
      <c r="HX295" s="8"/>
      <c r="HY295" s="8"/>
      <c r="HZ295" s="8"/>
      <c r="IA295" s="8"/>
      <c r="IB295" s="8"/>
      <c r="IC295" s="8"/>
      <c r="ID295" s="8"/>
      <c r="IE295" s="8"/>
      <c r="IF295" s="8"/>
      <c r="IG295" s="8"/>
      <c r="IH295" s="8"/>
      <c r="II295" s="8"/>
      <c r="IJ295" s="8"/>
      <c r="IK295" s="8"/>
      <c r="IL295" s="8"/>
      <c r="IM295" s="8"/>
      <c r="IN295" s="8"/>
      <c r="IO295" s="8"/>
      <c r="IP295" s="8"/>
      <c r="IQ295" s="8"/>
    </row>
    <row r="296" spans="1:251" s="7" customFormat="1" x14ac:dyDescent="0.85">
      <c r="A296" s="8"/>
      <c r="B296" s="8"/>
      <c r="C296" s="98"/>
      <c r="D296" s="8"/>
      <c r="E296" s="8"/>
      <c r="F296" s="99"/>
      <c r="G296" s="8"/>
      <c r="H296" s="8"/>
      <c r="I296" s="8"/>
      <c r="J296" s="100"/>
      <c r="K296" s="8"/>
      <c r="L296" s="9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FU296" s="8"/>
      <c r="FV296" s="8"/>
      <c r="FW296" s="8"/>
      <c r="FX296" s="8"/>
      <c r="FY296" s="8"/>
      <c r="FZ296" s="8"/>
      <c r="GA296" s="8"/>
      <c r="GB296" s="8"/>
      <c r="GC296" s="8"/>
      <c r="GD296" s="8"/>
      <c r="GE296" s="8"/>
      <c r="GF296" s="8"/>
      <c r="GG296" s="8"/>
      <c r="GH296" s="8"/>
      <c r="GI296" s="8"/>
      <c r="GJ296" s="8"/>
      <c r="GK296" s="8"/>
      <c r="GL296" s="8"/>
      <c r="GM296" s="8"/>
      <c r="GN296" s="8"/>
      <c r="GO296" s="8"/>
      <c r="GP296" s="8"/>
      <c r="GQ296" s="8"/>
      <c r="GR296" s="8"/>
      <c r="GS296" s="8"/>
      <c r="GT296" s="8"/>
      <c r="GU296" s="8"/>
      <c r="GV296" s="8"/>
      <c r="GW296" s="8"/>
      <c r="GX296" s="8"/>
      <c r="GY296" s="8"/>
      <c r="GZ296" s="8"/>
      <c r="HA296" s="8"/>
      <c r="HB296" s="8"/>
      <c r="HC296" s="8"/>
      <c r="HD296" s="8"/>
      <c r="HE296" s="8"/>
      <c r="HF296" s="8"/>
      <c r="HG296" s="8"/>
      <c r="HH296" s="8"/>
      <c r="HI296" s="8"/>
      <c r="HJ296" s="8"/>
      <c r="HK296" s="8"/>
      <c r="HL296" s="8"/>
      <c r="HM296" s="8"/>
      <c r="HN296" s="8"/>
      <c r="HO296" s="8"/>
      <c r="HP296" s="8"/>
      <c r="HQ296" s="8"/>
      <c r="HR296" s="8"/>
      <c r="HS296" s="8"/>
      <c r="HT296" s="8"/>
      <c r="HU296" s="8"/>
      <c r="HV296" s="8"/>
      <c r="HW296" s="8"/>
      <c r="HX296" s="8"/>
      <c r="HY296" s="8"/>
      <c r="HZ296" s="8"/>
      <c r="IA296" s="8"/>
      <c r="IB296" s="8"/>
      <c r="IC296" s="8"/>
      <c r="ID296" s="8"/>
      <c r="IE296" s="8"/>
      <c r="IF296" s="8"/>
      <c r="IG296" s="8"/>
      <c r="IH296" s="8"/>
      <c r="II296" s="8"/>
      <c r="IJ296" s="8"/>
      <c r="IK296" s="8"/>
      <c r="IL296" s="8"/>
      <c r="IM296" s="8"/>
      <c r="IN296" s="8"/>
      <c r="IO296" s="8"/>
      <c r="IP296" s="8"/>
      <c r="IQ296" s="8"/>
    </row>
    <row r="297" spans="1:251" s="7" customFormat="1" x14ac:dyDescent="0.85">
      <c r="A297" s="8"/>
      <c r="B297" s="8"/>
      <c r="C297" s="98"/>
      <c r="D297" s="8"/>
      <c r="E297" s="8"/>
      <c r="F297" s="99"/>
      <c r="G297" s="8"/>
      <c r="H297" s="8"/>
      <c r="I297" s="8"/>
      <c r="J297" s="100"/>
      <c r="K297" s="8"/>
      <c r="L297" s="9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FU297" s="8"/>
      <c r="FV297" s="8"/>
      <c r="FW297" s="8"/>
      <c r="FX297" s="8"/>
      <c r="FY297" s="8"/>
      <c r="FZ297" s="8"/>
      <c r="GA297" s="8"/>
      <c r="GB297" s="8"/>
      <c r="GC297" s="8"/>
      <c r="GD297" s="8"/>
      <c r="GE297" s="8"/>
      <c r="GF297" s="8"/>
      <c r="GG297" s="8"/>
      <c r="GH297" s="8"/>
      <c r="GI297" s="8"/>
      <c r="GJ297" s="8"/>
      <c r="GK297" s="8"/>
      <c r="GL297" s="8"/>
      <c r="GM297" s="8"/>
      <c r="GN297" s="8"/>
      <c r="GO297" s="8"/>
      <c r="GP297" s="8"/>
      <c r="GQ297" s="8"/>
      <c r="GR297" s="8"/>
      <c r="GS297" s="8"/>
      <c r="GT297" s="8"/>
      <c r="GU297" s="8"/>
      <c r="GV297" s="8"/>
      <c r="GW297" s="8"/>
      <c r="GX297" s="8"/>
      <c r="GY297" s="8"/>
      <c r="GZ297" s="8"/>
      <c r="HA297" s="8"/>
      <c r="HB297" s="8"/>
      <c r="HC297" s="8"/>
      <c r="HD297" s="8"/>
      <c r="HE297" s="8"/>
      <c r="HF297" s="8"/>
      <c r="HG297" s="8"/>
      <c r="HH297" s="8"/>
      <c r="HI297" s="8"/>
      <c r="HJ297" s="8"/>
      <c r="HK297" s="8"/>
      <c r="HL297" s="8"/>
      <c r="HM297" s="8"/>
      <c r="HN297" s="8"/>
      <c r="HO297" s="8"/>
      <c r="HP297" s="8"/>
      <c r="HQ297" s="8"/>
      <c r="HR297" s="8"/>
      <c r="HS297" s="8"/>
      <c r="HT297" s="8"/>
      <c r="HU297" s="8"/>
      <c r="HV297" s="8"/>
      <c r="HW297" s="8"/>
      <c r="HX297" s="8"/>
      <c r="HY297" s="8"/>
      <c r="HZ297" s="8"/>
      <c r="IA297" s="8"/>
      <c r="IB297" s="8"/>
      <c r="IC297" s="8"/>
      <c r="ID297" s="8"/>
      <c r="IE297" s="8"/>
      <c r="IF297" s="8"/>
      <c r="IG297" s="8"/>
      <c r="IH297" s="8"/>
      <c r="II297" s="8"/>
      <c r="IJ297" s="8"/>
      <c r="IK297" s="8"/>
      <c r="IL297" s="8"/>
      <c r="IM297" s="8"/>
      <c r="IN297" s="8"/>
      <c r="IO297" s="8"/>
      <c r="IP297" s="8"/>
      <c r="IQ297" s="8"/>
    </row>
    <row r="298" spans="1:251" s="7" customFormat="1" x14ac:dyDescent="0.85">
      <c r="A298" s="8"/>
      <c r="B298" s="8"/>
      <c r="C298" s="98"/>
      <c r="D298" s="8"/>
      <c r="E298" s="8"/>
      <c r="F298" s="99"/>
      <c r="G298" s="8"/>
      <c r="H298" s="8"/>
      <c r="I298" s="8"/>
      <c r="J298" s="100"/>
      <c r="K298" s="8"/>
      <c r="L298" s="9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FU298" s="8"/>
      <c r="FV298" s="8"/>
      <c r="FW298" s="8"/>
      <c r="FX298" s="8"/>
      <c r="FY298" s="8"/>
      <c r="FZ298" s="8"/>
      <c r="GA298" s="8"/>
      <c r="GB298" s="8"/>
      <c r="GC298" s="8"/>
      <c r="GD298" s="8"/>
      <c r="GE298" s="8"/>
      <c r="GF298" s="8"/>
      <c r="GG298" s="8"/>
      <c r="GH298" s="8"/>
      <c r="GI298" s="8"/>
      <c r="GJ298" s="8"/>
      <c r="GK298" s="8"/>
      <c r="GL298" s="8"/>
      <c r="GM298" s="8"/>
      <c r="GN298" s="8"/>
      <c r="GO298" s="8"/>
      <c r="GP298" s="8"/>
      <c r="GQ298" s="8"/>
      <c r="GR298" s="8"/>
      <c r="GS298" s="8"/>
      <c r="GT298" s="8"/>
      <c r="GU298" s="8"/>
      <c r="GV298" s="8"/>
      <c r="GW298" s="8"/>
      <c r="GX298" s="8"/>
      <c r="GY298" s="8"/>
      <c r="GZ298" s="8"/>
      <c r="HA298" s="8"/>
      <c r="HB298" s="8"/>
      <c r="HC298" s="8"/>
      <c r="HD298" s="8"/>
      <c r="HE298" s="8"/>
      <c r="HF298" s="8"/>
      <c r="HG298" s="8"/>
      <c r="HH298" s="8"/>
      <c r="HI298" s="8"/>
      <c r="HJ298" s="8"/>
      <c r="HK298" s="8"/>
      <c r="HL298" s="8"/>
      <c r="HM298" s="8"/>
      <c r="HN298" s="8"/>
      <c r="HO298" s="8"/>
      <c r="HP298" s="8"/>
      <c r="HQ298" s="8"/>
      <c r="HR298" s="8"/>
      <c r="HS298" s="8"/>
      <c r="HT298" s="8"/>
      <c r="HU298" s="8"/>
      <c r="HV298" s="8"/>
      <c r="HW298" s="8"/>
      <c r="HX298" s="8"/>
      <c r="HY298" s="8"/>
      <c r="HZ298" s="8"/>
      <c r="IA298" s="8"/>
      <c r="IB298" s="8"/>
      <c r="IC298" s="8"/>
      <c r="ID298" s="8"/>
      <c r="IE298" s="8"/>
      <c r="IF298" s="8"/>
      <c r="IG298" s="8"/>
      <c r="IH298" s="8"/>
      <c r="II298" s="8"/>
      <c r="IJ298" s="8"/>
      <c r="IK298" s="8"/>
      <c r="IL298" s="8"/>
      <c r="IM298" s="8"/>
      <c r="IN298" s="8"/>
      <c r="IO298" s="8"/>
      <c r="IP298" s="8"/>
      <c r="IQ298" s="8"/>
    </row>
    <row r="299" spans="1:251" s="7" customFormat="1" x14ac:dyDescent="0.85">
      <c r="A299" s="8"/>
      <c r="B299" s="8"/>
      <c r="C299" s="98"/>
      <c r="D299" s="8"/>
      <c r="E299" s="8"/>
      <c r="F299" s="99"/>
      <c r="G299" s="8"/>
      <c r="H299" s="8"/>
      <c r="I299" s="8"/>
      <c r="J299" s="100"/>
      <c r="K299" s="8"/>
      <c r="L299" s="9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FU299" s="8"/>
      <c r="FV299" s="8"/>
      <c r="FW299" s="8"/>
      <c r="FX299" s="8"/>
      <c r="FY299" s="8"/>
      <c r="FZ299" s="8"/>
      <c r="GA299" s="8"/>
      <c r="GB299" s="8"/>
      <c r="GC299" s="8"/>
      <c r="GD299" s="8"/>
      <c r="GE299" s="8"/>
      <c r="GF299" s="8"/>
      <c r="GG299" s="8"/>
      <c r="GH299" s="8"/>
      <c r="GI299" s="8"/>
      <c r="GJ299" s="8"/>
      <c r="GK299" s="8"/>
      <c r="GL299" s="8"/>
      <c r="GM299" s="8"/>
      <c r="GN299" s="8"/>
      <c r="GO299" s="8"/>
      <c r="GP299" s="8"/>
      <c r="GQ299" s="8"/>
      <c r="GR299" s="8"/>
      <c r="GS299" s="8"/>
      <c r="GT299" s="8"/>
      <c r="GU299" s="8"/>
      <c r="GV299" s="8"/>
      <c r="GW299" s="8"/>
      <c r="GX299" s="8"/>
      <c r="GY299" s="8"/>
      <c r="GZ299" s="8"/>
      <c r="HA299" s="8"/>
      <c r="HB299" s="8"/>
      <c r="HC299" s="8"/>
      <c r="HD299" s="8"/>
      <c r="HE299" s="8"/>
      <c r="HF299" s="8"/>
      <c r="HG299" s="8"/>
      <c r="HH299" s="8"/>
      <c r="HI299" s="8"/>
      <c r="HJ299" s="8"/>
      <c r="HK299" s="8"/>
      <c r="HL299" s="8"/>
      <c r="HM299" s="8"/>
      <c r="HN299" s="8"/>
      <c r="HO299" s="8"/>
      <c r="HP299" s="8"/>
      <c r="HQ299" s="8"/>
      <c r="HR299" s="8"/>
      <c r="HS299" s="8"/>
      <c r="HT299" s="8"/>
      <c r="HU299" s="8"/>
      <c r="HV299" s="8"/>
      <c r="HW299" s="8"/>
      <c r="HX299" s="8"/>
      <c r="HY299" s="8"/>
      <c r="HZ299" s="8"/>
      <c r="IA299" s="8"/>
      <c r="IB299" s="8"/>
      <c r="IC299" s="8"/>
      <c r="ID299" s="8"/>
      <c r="IE299" s="8"/>
      <c r="IF299" s="8"/>
      <c r="IG299" s="8"/>
      <c r="IH299" s="8"/>
      <c r="II299" s="8"/>
      <c r="IJ299" s="8"/>
      <c r="IK299" s="8"/>
      <c r="IL299" s="8"/>
      <c r="IM299" s="8"/>
      <c r="IN299" s="8"/>
      <c r="IO299" s="8"/>
      <c r="IP299" s="8"/>
      <c r="IQ299" s="8"/>
    </row>
    <row r="300" spans="1:251" s="7" customFormat="1" x14ac:dyDescent="0.85">
      <c r="A300" s="8"/>
      <c r="B300" s="8"/>
      <c r="C300" s="98"/>
      <c r="D300" s="8"/>
      <c r="E300" s="8"/>
      <c r="F300" s="99"/>
      <c r="G300" s="8"/>
      <c r="H300" s="8"/>
      <c r="I300" s="8"/>
      <c r="J300" s="100"/>
      <c r="K300" s="8"/>
      <c r="L300" s="9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FU300" s="8"/>
      <c r="FV300" s="8"/>
      <c r="FW300" s="8"/>
      <c r="FX300" s="8"/>
      <c r="FY300" s="8"/>
      <c r="FZ300" s="8"/>
      <c r="GA300" s="8"/>
      <c r="GB300" s="8"/>
      <c r="GC300" s="8"/>
      <c r="GD300" s="8"/>
      <c r="GE300" s="8"/>
      <c r="GF300" s="8"/>
      <c r="GG300" s="8"/>
      <c r="GH300" s="8"/>
      <c r="GI300" s="8"/>
      <c r="GJ300" s="8"/>
      <c r="GK300" s="8"/>
      <c r="GL300" s="8"/>
      <c r="GM300" s="8"/>
      <c r="GN300" s="8"/>
      <c r="GO300" s="8"/>
      <c r="GP300" s="8"/>
      <c r="GQ300" s="8"/>
      <c r="GR300" s="8"/>
      <c r="GS300" s="8"/>
      <c r="GT300" s="8"/>
      <c r="GU300" s="8"/>
      <c r="GV300" s="8"/>
      <c r="GW300" s="8"/>
      <c r="GX300" s="8"/>
      <c r="GY300" s="8"/>
      <c r="GZ300" s="8"/>
      <c r="HA300" s="8"/>
      <c r="HB300" s="8"/>
      <c r="HC300" s="8"/>
      <c r="HD300" s="8"/>
      <c r="HE300" s="8"/>
      <c r="HF300" s="8"/>
      <c r="HG300" s="8"/>
      <c r="HH300" s="8"/>
      <c r="HI300" s="8"/>
      <c r="HJ300" s="8"/>
      <c r="HK300" s="8"/>
      <c r="HL300" s="8"/>
      <c r="HM300" s="8"/>
      <c r="HN300" s="8"/>
      <c r="HO300" s="8"/>
      <c r="HP300" s="8"/>
      <c r="HQ300" s="8"/>
      <c r="HR300" s="8"/>
      <c r="HS300" s="8"/>
      <c r="HT300" s="8"/>
      <c r="HU300" s="8"/>
      <c r="HV300" s="8"/>
      <c r="HW300" s="8"/>
      <c r="HX300" s="8"/>
      <c r="HY300" s="8"/>
      <c r="HZ300" s="8"/>
      <c r="IA300" s="8"/>
      <c r="IB300" s="8"/>
      <c r="IC300" s="8"/>
      <c r="ID300" s="8"/>
      <c r="IE300" s="8"/>
      <c r="IF300" s="8"/>
      <c r="IG300" s="8"/>
      <c r="IH300" s="8"/>
      <c r="II300" s="8"/>
      <c r="IJ300" s="8"/>
      <c r="IK300" s="8"/>
      <c r="IL300" s="8"/>
      <c r="IM300" s="8"/>
      <c r="IN300" s="8"/>
      <c r="IO300" s="8"/>
      <c r="IP300" s="8"/>
      <c r="IQ300" s="8"/>
    </row>
    <row r="301" spans="1:251" s="7" customFormat="1" x14ac:dyDescent="0.85">
      <c r="A301" s="8"/>
      <c r="B301" s="8"/>
      <c r="C301" s="98"/>
      <c r="D301" s="8"/>
      <c r="E301" s="8"/>
      <c r="F301" s="99"/>
      <c r="G301" s="8"/>
      <c r="H301" s="8"/>
      <c r="I301" s="8"/>
      <c r="J301" s="100"/>
      <c r="K301" s="8"/>
      <c r="L301" s="9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FU301" s="8"/>
      <c r="FV301" s="8"/>
      <c r="FW301" s="8"/>
      <c r="FX301" s="8"/>
      <c r="FY301" s="8"/>
      <c r="FZ301" s="8"/>
      <c r="GA301" s="8"/>
      <c r="GB301" s="8"/>
      <c r="GC301" s="8"/>
      <c r="GD301" s="8"/>
      <c r="GE301" s="8"/>
      <c r="GF301" s="8"/>
      <c r="GG301" s="8"/>
      <c r="GH301" s="8"/>
      <c r="GI301" s="8"/>
      <c r="GJ301" s="8"/>
      <c r="GK301" s="8"/>
      <c r="GL301" s="8"/>
      <c r="GM301" s="8"/>
      <c r="GN301" s="8"/>
      <c r="GO301" s="8"/>
      <c r="GP301" s="8"/>
      <c r="GQ301" s="8"/>
      <c r="GR301" s="8"/>
      <c r="GS301" s="8"/>
      <c r="GT301" s="8"/>
      <c r="GU301" s="8"/>
      <c r="GV301" s="8"/>
      <c r="GW301" s="8"/>
      <c r="GX301" s="8"/>
      <c r="GY301" s="8"/>
      <c r="GZ301" s="8"/>
      <c r="HA301" s="8"/>
      <c r="HB301" s="8"/>
      <c r="HC301" s="8"/>
      <c r="HD301" s="8"/>
      <c r="HE301" s="8"/>
      <c r="HF301" s="8"/>
      <c r="HG301" s="8"/>
      <c r="HH301" s="8"/>
      <c r="HI301" s="8"/>
      <c r="HJ301" s="8"/>
      <c r="HK301" s="8"/>
      <c r="HL301" s="8"/>
      <c r="HM301" s="8"/>
      <c r="HN301" s="8"/>
      <c r="HO301" s="8"/>
      <c r="HP301" s="8"/>
      <c r="HQ301" s="8"/>
      <c r="HR301" s="8"/>
      <c r="HS301" s="8"/>
      <c r="HT301" s="8"/>
      <c r="HU301" s="8"/>
      <c r="HV301" s="8"/>
      <c r="HW301" s="8"/>
      <c r="HX301" s="8"/>
      <c r="HY301" s="8"/>
      <c r="HZ301" s="8"/>
      <c r="IA301" s="8"/>
      <c r="IB301" s="8"/>
      <c r="IC301" s="8"/>
      <c r="ID301" s="8"/>
      <c r="IE301" s="8"/>
      <c r="IF301" s="8"/>
      <c r="IG301" s="8"/>
      <c r="IH301" s="8"/>
      <c r="II301" s="8"/>
      <c r="IJ301" s="8"/>
      <c r="IK301" s="8"/>
      <c r="IL301" s="8"/>
      <c r="IM301" s="8"/>
      <c r="IN301" s="8"/>
      <c r="IO301" s="8"/>
      <c r="IP301" s="8"/>
      <c r="IQ301" s="8"/>
    </row>
    <row r="302" spans="1:251" s="7" customFormat="1" x14ac:dyDescent="0.85">
      <c r="A302" s="8"/>
      <c r="B302" s="8"/>
      <c r="C302" s="98"/>
      <c r="D302" s="8"/>
      <c r="E302" s="8"/>
      <c r="F302" s="99"/>
      <c r="G302" s="8"/>
      <c r="H302" s="8"/>
      <c r="I302" s="8"/>
      <c r="J302" s="100"/>
      <c r="K302" s="8"/>
      <c r="L302" s="9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FU302" s="8"/>
      <c r="FV302" s="8"/>
      <c r="FW302" s="8"/>
      <c r="FX302" s="8"/>
      <c r="FY302" s="8"/>
      <c r="FZ302" s="8"/>
      <c r="GA302" s="8"/>
      <c r="GB302" s="8"/>
      <c r="GC302" s="8"/>
      <c r="GD302" s="8"/>
      <c r="GE302" s="8"/>
      <c r="GF302" s="8"/>
      <c r="GG302" s="8"/>
      <c r="GH302" s="8"/>
      <c r="GI302" s="8"/>
      <c r="GJ302" s="8"/>
      <c r="GK302" s="8"/>
      <c r="GL302" s="8"/>
      <c r="GM302" s="8"/>
      <c r="GN302" s="8"/>
      <c r="GO302" s="8"/>
      <c r="GP302" s="8"/>
      <c r="GQ302" s="8"/>
      <c r="GR302" s="8"/>
      <c r="GS302" s="8"/>
      <c r="GT302" s="8"/>
      <c r="GU302" s="8"/>
      <c r="GV302" s="8"/>
      <c r="GW302" s="8"/>
      <c r="GX302" s="8"/>
      <c r="GY302" s="8"/>
      <c r="GZ302" s="8"/>
      <c r="HA302" s="8"/>
      <c r="HB302" s="8"/>
      <c r="HC302" s="8"/>
      <c r="HD302" s="8"/>
      <c r="HE302" s="8"/>
      <c r="HF302" s="8"/>
      <c r="HG302" s="8"/>
      <c r="HH302" s="8"/>
      <c r="HI302" s="8"/>
      <c r="HJ302" s="8"/>
      <c r="HK302" s="8"/>
      <c r="HL302" s="8"/>
      <c r="HM302" s="8"/>
      <c r="HN302" s="8"/>
      <c r="HO302" s="8"/>
      <c r="HP302" s="8"/>
      <c r="HQ302" s="8"/>
      <c r="HR302" s="8"/>
      <c r="HS302" s="8"/>
      <c r="HT302" s="8"/>
      <c r="HU302" s="8"/>
      <c r="HV302" s="8"/>
      <c r="HW302" s="8"/>
      <c r="HX302" s="8"/>
      <c r="HY302" s="8"/>
      <c r="HZ302" s="8"/>
      <c r="IA302" s="8"/>
      <c r="IB302" s="8"/>
      <c r="IC302" s="8"/>
      <c r="ID302" s="8"/>
      <c r="IE302" s="8"/>
      <c r="IF302" s="8"/>
      <c r="IG302" s="8"/>
      <c r="IH302" s="8"/>
      <c r="II302" s="8"/>
      <c r="IJ302" s="8"/>
      <c r="IK302" s="8"/>
      <c r="IL302" s="8"/>
      <c r="IM302" s="8"/>
      <c r="IN302" s="8"/>
      <c r="IO302" s="8"/>
      <c r="IP302" s="8"/>
      <c r="IQ302" s="8"/>
    </row>
    <row r="303" spans="1:251" s="7" customFormat="1" x14ac:dyDescent="0.85">
      <c r="A303" s="8"/>
      <c r="B303" s="8"/>
      <c r="C303" s="98"/>
      <c r="D303" s="8"/>
      <c r="E303" s="8"/>
      <c r="F303" s="99"/>
      <c r="G303" s="8"/>
      <c r="H303" s="8"/>
      <c r="I303" s="8"/>
      <c r="J303" s="100"/>
      <c r="K303" s="8"/>
      <c r="L303" s="9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FU303" s="8"/>
      <c r="FV303" s="8"/>
      <c r="FW303" s="8"/>
      <c r="FX303" s="8"/>
      <c r="FY303" s="8"/>
      <c r="FZ303" s="8"/>
      <c r="GA303" s="8"/>
      <c r="GB303" s="8"/>
      <c r="GC303" s="8"/>
      <c r="GD303" s="8"/>
      <c r="GE303" s="8"/>
      <c r="GF303" s="8"/>
      <c r="GG303" s="8"/>
      <c r="GH303" s="8"/>
      <c r="GI303" s="8"/>
      <c r="GJ303" s="8"/>
      <c r="GK303" s="8"/>
      <c r="GL303" s="8"/>
      <c r="GM303" s="8"/>
      <c r="GN303" s="8"/>
      <c r="GO303" s="8"/>
      <c r="GP303" s="8"/>
      <c r="GQ303" s="8"/>
      <c r="GR303" s="8"/>
      <c r="GS303" s="8"/>
      <c r="GT303" s="8"/>
      <c r="GU303" s="8"/>
      <c r="GV303" s="8"/>
      <c r="GW303" s="8"/>
      <c r="GX303" s="8"/>
      <c r="GY303" s="8"/>
      <c r="GZ303" s="8"/>
      <c r="HA303" s="8"/>
      <c r="HB303" s="8"/>
      <c r="HC303" s="8"/>
      <c r="HD303" s="8"/>
      <c r="HE303" s="8"/>
      <c r="HF303" s="8"/>
      <c r="HG303" s="8"/>
      <c r="HH303" s="8"/>
      <c r="HI303" s="8"/>
      <c r="HJ303" s="8"/>
      <c r="HK303" s="8"/>
      <c r="HL303" s="8"/>
      <c r="HM303" s="8"/>
      <c r="HN303" s="8"/>
      <c r="HO303" s="8"/>
      <c r="HP303" s="8"/>
      <c r="HQ303" s="8"/>
      <c r="HR303" s="8"/>
      <c r="HS303" s="8"/>
      <c r="HT303" s="8"/>
      <c r="HU303" s="8"/>
      <c r="HV303" s="8"/>
      <c r="HW303" s="8"/>
      <c r="HX303" s="8"/>
      <c r="HY303" s="8"/>
      <c r="HZ303" s="8"/>
      <c r="IA303" s="8"/>
      <c r="IB303" s="8"/>
      <c r="IC303" s="8"/>
      <c r="ID303" s="8"/>
      <c r="IE303" s="8"/>
      <c r="IF303" s="8"/>
      <c r="IG303" s="8"/>
      <c r="IH303" s="8"/>
      <c r="II303" s="8"/>
      <c r="IJ303" s="8"/>
      <c r="IK303" s="8"/>
      <c r="IL303" s="8"/>
      <c r="IM303" s="8"/>
      <c r="IN303" s="8"/>
      <c r="IO303" s="8"/>
      <c r="IP303" s="8"/>
      <c r="IQ303" s="8"/>
    </row>
    <row r="304" spans="1:251" s="7" customFormat="1" x14ac:dyDescent="0.85">
      <c r="A304" s="8"/>
      <c r="B304" s="8"/>
      <c r="C304" s="98"/>
      <c r="D304" s="8"/>
      <c r="E304" s="8"/>
      <c r="F304" s="99"/>
      <c r="G304" s="8"/>
      <c r="H304" s="8"/>
      <c r="I304" s="8"/>
      <c r="J304" s="100"/>
      <c r="K304" s="8"/>
      <c r="L304" s="9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FU304" s="8"/>
      <c r="FV304" s="8"/>
      <c r="FW304" s="8"/>
      <c r="FX304" s="8"/>
      <c r="FY304" s="8"/>
      <c r="FZ304" s="8"/>
      <c r="GA304" s="8"/>
      <c r="GB304" s="8"/>
      <c r="GC304" s="8"/>
      <c r="GD304" s="8"/>
      <c r="GE304" s="8"/>
      <c r="GF304" s="8"/>
      <c r="GG304" s="8"/>
      <c r="GH304" s="8"/>
      <c r="GI304" s="8"/>
      <c r="GJ304" s="8"/>
      <c r="GK304" s="8"/>
      <c r="GL304" s="8"/>
      <c r="GM304" s="8"/>
      <c r="GN304" s="8"/>
      <c r="GO304" s="8"/>
      <c r="GP304" s="8"/>
      <c r="GQ304" s="8"/>
      <c r="GR304" s="8"/>
      <c r="GS304" s="8"/>
      <c r="GT304" s="8"/>
      <c r="GU304" s="8"/>
      <c r="GV304" s="8"/>
      <c r="GW304" s="8"/>
      <c r="GX304" s="8"/>
      <c r="GY304" s="8"/>
      <c r="GZ304" s="8"/>
      <c r="HA304" s="8"/>
      <c r="HB304" s="8"/>
      <c r="HC304" s="8"/>
      <c r="HD304" s="8"/>
      <c r="HE304" s="8"/>
      <c r="HF304" s="8"/>
      <c r="HG304" s="8"/>
      <c r="HH304" s="8"/>
      <c r="HI304" s="8"/>
      <c r="HJ304" s="8"/>
      <c r="HK304" s="8"/>
      <c r="HL304" s="8"/>
      <c r="HM304" s="8"/>
      <c r="HN304" s="8"/>
      <c r="HO304" s="8"/>
      <c r="HP304" s="8"/>
      <c r="HQ304" s="8"/>
      <c r="HR304" s="8"/>
      <c r="HS304" s="8"/>
      <c r="HT304" s="8"/>
      <c r="HU304" s="8"/>
      <c r="HV304" s="8"/>
      <c r="HW304" s="8"/>
      <c r="HX304" s="8"/>
      <c r="HY304" s="8"/>
      <c r="HZ304" s="8"/>
      <c r="IA304" s="8"/>
      <c r="IB304" s="8"/>
      <c r="IC304" s="8"/>
      <c r="ID304" s="8"/>
      <c r="IE304" s="8"/>
      <c r="IF304" s="8"/>
      <c r="IG304" s="8"/>
      <c r="IH304" s="8"/>
      <c r="II304" s="8"/>
      <c r="IJ304" s="8"/>
      <c r="IK304" s="8"/>
      <c r="IL304" s="8"/>
      <c r="IM304" s="8"/>
      <c r="IN304" s="8"/>
      <c r="IO304" s="8"/>
      <c r="IP304" s="8"/>
      <c r="IQ304" s="8"/>
    </row>
    <row r="305" spans="1:251" s="7" customFormat="1" x14ac:dyDescent="0.85">
      <c r="A305" s="8"/>
      <c r="B305" s="8"/>
      <c r="C305" s="98"/>
      <c r="D305" s="8"/>
      <c r="E305" s="8"/>
      <c r="F305" s="99"/>
      <c r="G305" s="8"/>
      <c r="H305" s="8"/>
      <c r="I305" s="8"/>
      <c r="J305" s="100"/>
      <c r="K305" s="8"/>
      <c r="L305" s="9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FU305" s="8"/>
      <c r="FV305" s="8"/>
      <c r="FW305" s="8"/>
      <c r="FX305" s="8"/>
      <c r="FY305" s="8"/>
      <c r="FZ305" s="8"/>
      <c r="GA305" s="8"/>
      <c r="GB305" s="8"/>
      <c r="GC305" s="8"/>
      <c r="GD305" s="8"/>
      <c r="GE305" s="8"/>
      <c r="GF305" s="8"/>
      <c r="GG305" s="8"/>
      <c r="GH305" s="8"/>
      <c r="GI305" s="8"/>
      <c r="GJ305" s="8"/>
      <c r="GK305" s="8"/>
      <c r="GL305" s="8"/>
      <c r="GM305" s="8"/>
      <c r="GN305" s="8"/>
      <c r="GO305" s="8"/>
      <c r="GP305" s="8"/>
      <c r="GQ305" s="8"/>
      <c r="GR305" s="8"/>
      <c r="GS305" s="8"/>
      <c r="GT305" s="8"/>
      <c r="GU305" s="8"/>
      <c r="GV305" s="8"/>
      <c r="GW305" s="8"/>
      <c r="GX305" s="8"/>
      <c r="GY305" s="8"/>
      <c r="GZ305" s="8"/>
      <c r="HA305" s="8"/>
      <c r="HB305" s="8"/>
      <c r="HC305" s="8"/>
      <c r="HD305" s="8"/>
      <c r="HE305" s="8"/>
      <c r="HF305" s="8"/>
      <c r="HG305" s="8"/>
      <c r="HH305" s="8"/>
      <c r="HI305" s="8"/>
      <c r="HJ305" s="8"/>
      <c r="HK305" s="8"/>
      <c r="HL305" s="8"/>
      <c r="HM305" s="8"/>
      <c r="HN305" s="8"/>
      <c r="HO305" s="8"/>
      <c r="HP305" s="8"/>
      <c r="HQ305" s="8"/>
      <c r="HR305" s="8"/>
      <c r="HS305" s="8"/>
      <c r="HT305" s="8"/>
      <c r="HU305" s="8"/>
      <c r="HV305" s="8"/>
      <c r="HW305" s="8"/>
      <c r="HX305" s="8"/>
      <c r="HY305" s="8"/>
      <c r="HZ305" s="8"/>
      <c r="IA305" s="8"/>
      <c r="IB305" s="8"/>
      <c r="IC305" s="8"/>
      <c r="ID305" s="8"/>
      <c r="IE305" s="8"/>
      <c r="IF305" s="8"/>
      <c r="IG305" s="8"/>
      <c r="IH305" s="8"/>
      <c r="II305" s="8"/>
      <c r="IJ305" s="8"/>
      <c r="IK305" s="8"/>
      <c r="IL305" s="8"/>
      <c r="IM305" s="8"/>
      <c r="IN305" s="8"/>
      <c r="IO305" s="8"/>
      <c r="IP305" s="8"/>
      <c r="IQ305" s="8"/>
    </row>
    <row r="306" spans="1:251" s="7" customFormat="1" x14ac:dyDescent="0.85">
      <c r="A306" s="8"/>
      <c r="B306" s="8"/>
      <c r="C306" s="98"/>
      <c r="D306" s="8"/>
      <c r="E306" s="8"/>
      <c r="F306" s="99"/>
      <c r="G306" s="8"/>
      <c r="H306" s="8"/>
      <c r="I306" s="8"/>
      <c r="J306" s="100"/>
      <c r="K306" s="8"/>
      <c r="L306" s="9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FU306" s="8"/>
      <c r="FV306" s="8"/>
      <c r="FW306" s="8"/>
      <c r="FX306" s="8"/>
      <c r="FY306" s="8"/>
      <c r="FZ306" s="8"/>
      <c r="GA306" s="8"/>
      <c r="GB306" s="8"/>
      <c r="GC306" s="8"/>
      <c r="GD306" s="8"/>
      <c r="GE306" s="8"/>
      <c r="GF306" s="8"/>
      <c r="GG306" s="8"/>
      <c r="GH306" s="8"/>
      <c r="GI306" s="8"/>
      <c r="GJ306" s="8"/>
      <c r="GK306" s="8"/>
      <c r="GL306" s="8"/>
      <c r="GM306" s="8"/>
      <c r="GN306" s="8"/>
      <c r="GO306" s="8"/>
      <c r="GP306" s="8"/>
      <c r="GQ306" s="8"/>
      <c r="GR306" s="8"/>
      <c r="GS306" s="8"/>
      <c r="GT306" s="8"/>
      <c r="GU306" s="8"/>
      <c r="GV306" s="8"/>
      <c r="GW306" s="8"/>
      <c r="GX306" s="8"/>
      <c r="GY306" s="8"/>
      <c r="GZ306" s="8"/>
      <c r="HA306" s="8"/>
      <c r="HB306" s="8"/>
      <c r="HC306" s="8"/>
      <c r="HD306" s="8"/>
      <c r="HE306" s="8"/>
      <c r="HF306" s="8"/>
      <c r="HG306" s="8"/>
      <c r="HH306" s="8"/>
      <c r="HI306" s="8"/>
      <c r="HJ306" s="8"/>
      <c r="HK306" s="8"/>
      <c r="HL306" s="8"/>
      <c r="HM306" s="8"/>
      <c r="HN306" s="8"/>
      <c r="HO306" s="8"/>
      <c r="HP306" s="8"/>
      <c r="HQ306" s="8"/>
      <c r="HR306" s="8"/>
      <c r="HS306" s="8"/>
      <c r="HT306" s="8"/>
      <c r="HU306" s="8"/>
      <c r="HV306" s="8"/>
      <c r="HW306" s="8"/>
      <c r="HX306" s="8"/>
      <c r="HY306" s="8"/>
      <c r="HZ306" s="8"/>
      <c r="IA306" s="8"/>
      <c r="IB306" s="8"/>
      <c r="IC306" s="8"/>
      <c r="ID306" s="8"/>
      <c r="IE306" s="8"/>
      <c r="IF306" s="8"/>
      <c r="IG306" s="8"/>
      <c r="IH306" s="8"/>
      <c r="II306" s="8"/>
      <c r="IJ306" s="8"/>
      <c r="IK306" s="8"/>
      <c r="IL306" s="8"/>
      <c r="IM306" s="8"/>
      <c r="IN306" s="8"/>
      <c r="IO306" s="8"/>
      <c r="IP306" s="8"/>
      <c r="IQ306" s="8"/>
    </row>
    <row r="307" spans="1:251" s="7" customFormat="1" x14ac:dyDescent="0.85">
      <c r="A307" s="8"/>
      <c r="B307" s="8"/>
      <c r="C307" s="98"/>
      <c r="D307" s="8"/>
      <c r="E307" s="8"/>
      <c r="F307" s="99"/>
      <c r="G307" s="8"/>
      <c r="H307" s="8"/>
      <c r="I307" s="8"/>
      <c r="J307" s="100"/>
      <c r="K307" s="8"/>
      <c r="L307" s="9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FU307" s="8"/>
      <c r="FV307" s="8"/>
      <c r="FW307" s="8"/>
      <c r="FX307" s="8"/>
      <c r="FY307" s="8"/>
      <c r="FZ307" s="8"/>
      <c r="GA307" s="8"/>
      <c r="GB307" s="8"/>
      <c r="GC307" s="8"/>
      <c r="GD307" s="8"/>
      <c r="GE307" s="8"/>
      <c r="GF307" s="8"/>
      <c r="GG307" s="8"/>
      <c r="GH307" s="8"/>
      <c r="GI307" s="8"/>
      <c r="GJ307" s="8"/>
      <c r="GK307" s="8"/>
      <c r="GL307" s="8"/>
      <c r="GM307" s="8"/>
      <c r="GN307" s="8"/>
      <c r="GO307" s="8"/>
      <c r="GP307" s="8"/>
      <c r="GQ307" s="8"/>
      <c r="GR307" s="8"/>
      <c r="GS307" s="8"/>
      <c r="GT307" s="8"/>
      <c r="GU307" s="8"/>
      <c r="GV307" s="8"/>
      <c r="GW307" s="8"/>
      <c r="GX307" s="8"/>
      <c r="GY307" s="8"/>
      <c r="GZ307" s="8"/>
      <c r="HA307" s="8"/>
      <c r="HB307" s="8"/>
      <c r="HC307" s="8"/>
      <c r="HD307" s="8"/>
      <c r="HE307" s="8"/>
      <c r="HF307" s="8"/>
      <c r="HG307" s="8"/>
      <c r="HH307" s="8"/>
      <c r="HI307" s="8"/>
      <c r="HJ307" s="8"/>
      <c r="HK307" s="8"/>
      <c r="HL307" s="8"/>
      <c r="HM307" s="8"/>
      <c r="HN307" s="8"/>
      <c r="HO307" s="8"/>
      <c r="HP307" s="8"/>
      <c r="HQ307" s="8"/>
      <c r="HR307" s="8"/>
      <c r="HS307" s="8"/>
      <c r="HT307" s="8"/>
      <c r="HU307" s="8"/>
      <c r="HV307" s="8"/>
      <c r="HW307" s="8"/>
      <c r="HX307" s="8"/>
      <c r="HY307" s="8"/>
      <c r="HZ307" s="8"/>
      <c r="IA307" s="8"/>
      <c r="IB307" s="8"/>
      <c r="IC307" s="8"/>
      <c r="ID307" s="8"/>
      <c r="IE307" s="8"/>
      <c r="IF307" s="8"/>
      <c r="IG307" s="8"/>
      <c r="IH307" s="8"/>
      <c r="II307" s="8"/>
      <c r="IJ307" s="8"/>
      <c r="IK307" s="8"/>
      <c r="IL307" s="8"/>
      <c r="IM307" s="8"/>
      <c r="IN307" s="8"/>
      <c r="IO307" s="8"/>
      <c r="IP307" s="8"/>
      <c r="IQ307" s="8"/>
    </row>
    <row r="308" spans="1:251" s="7" customFormat="1" x14ac:dyDescent="0.85">
      <c r="A308" s="8"/>
      <c r="B308" s="8"/>
      <c r="C308" s="98"/>
      <c r="D308" s="8"/>
      <c r="E308" s="8"/>
      <c r="F308" s="99"/>
      <c r="G308" s="8"/>
      <c r="H308" s="8"/>
      <c r="I308" s="8"/>
      <c r="J308" s="100"/>
      <c r="K308" s="8"/>
      <c r="L308" s="9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FU308" s="8"/>
      <c r="FV308" s="8"/>
      <c r="FW308" s="8"/>
      <c r="FX308" s="8"/>
      <c r="FY308" s="8"/>
      <c r="FZ308" s="8"/>
      <c r="GA308" s="8"/>
      <c r="GB308" s="8"/>
      <c r="GC308" s="8"/>
      <c r="GD308" s="8"/>
      <c r="GE308" s="8"/>
      <c r="GF308" s="8"/>
      <c r="GG308" s="8"/>
      <c r="GH308" s="8"/>
      <c r="GI308" s="8"/>
      <c r="GJ308" s="8"/>
      <c r="GK308" s="8"/>
      <c r="GL308" s="8"/>
      <c r="GM308" s="8"/>
      <c r="GN308" s="8"/>
      <c r="GO308" s="8"/>
      <c r="GP308" s="8"/>
      <c r="GQ308" s="8"/>
      <c r="GR308" s="8"/>
      <c r="GS308" s="8"/>
      <c r="GT308" s="8"/>
      <c r="GU308" s="8"/>
      <c r="GV308" s="8"/>
      <c r="GW308" s="8"/>
      <c r="GX308" s="8"/>
      <c r="GY308" s="8"/>
      <c r="GZ308" s="8"/>
      <c r="HA308" s="8"/>
      <c r="HB308" s="8"/>
      <c r="HC308" s="8"/>
      <c r="HD308" s="8"/>
      <c r="HE308" s="8"/>
      <c r="HF308" s="8"/>
      <c r="HG308" s="8"/>
      <c r="HH308" s="8"/>
      <c r="HI308" s="8"/>
      <c r="HJ308" s="8"/>
      <c r="HK308" s="8"/>
      <c r="HL308" s="8"/>
      <c r="HM308" s="8"/>
      <c r="HN308" s="8"/>
      <c r="HO308" s="8"/>
      <c r="HP308" s="8"/>
      <c r="HQ308" s="8"/>
      <c r="HR308" s="8"/>
      <c r="HS308" s="8"/>
      <c r="HT308" s="8"/>
      <c r="HU308" s="8"/>
      <c r="HV308" s="8"/>
      <c r="HW308" s="8"/>
      <c r="HX308" s="8"/>
      <c r="HY308" s="8"/>
      <c r="HZ308" s="8"/>
      <c r="IA308" s="8"/>
      <c r="IB308" s="8"/>
      <c r="IC308" s="8"/>
      <c r="ID308" s="8"/>
      <c r="IE308" s="8"/>
      <c r="IF308" s="8"/>
      <c r="IG308" s="8"/>
      <c r="IH308" s="8"/>
      <c r="II308" s="8"/>
      <c r="IJ308" s="8"/>
      <c r="IK308" s="8"/>
      <c r="IL308" s="8"/>
      <c r="IM308" s="8"/>
      <c r="IN308" s="8"/>
      <c r="IO308" s="8"/>
      <c r="IP308" s="8"/>
      <c r="IQ308" s="8"/>
    </row>
    <row r="309" spans="1:251" s="7" customFormat="1" x14ac:dyDescent="0.85">
      <c r="A309" s="8"/>
      <c r="B309" s="8"/>
      <c r="C309" s="98"/>
      <c r="D309" s="8"/>
      <c r="E309" s="8"/>
      <c r="F309" s="99"/>
      <c r="G309" s="8"/>
      <c r="H309" s="8"/>
      <c r="I309" s="8"/>
      <c r="J309" s="100"/>
      <c r="K309" s="8"/>
      <c r="L309" s="9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FU309" s="8"/>
      <c r="FV309" s="8"/>
      <c r="FW309" s="8"/>
      <c r="FX309" s="8"/>
      <c r="FY309" s="8"/>
      <c r="FZ309" s="8"/>
      <c r="GA309" s="8"/>
      <c r="GB309" s="8"/>
      <c r="GC309" s="8"/>
      <c r="GD309" s="8"/>
      <c r="GE309" s="8"/>
      <c r="GF309" s="8"/>
      <c r="GG309" s="8"/>
      <c r="GH309" s="8"/>
      <c r="GI309" s="8"/>
      <c r="GJ309" s="8"/>
      <c r="GK309" s="8"/>
      <c r="GL309" s="8"/>
      <c r="GM309" s="8"/>
      <c r="GN309" s="8"/>
      <c r="GO309" s="8"/>
      <c r="GP309" s="8"/>
      <c r="GQ309" s="8"/>
      <c r="GR309" s="8"/>
      <c r="GS309" s="8"/>
      <c r="GT309" s="8"/>
      <c r="GU309" s="8"/>
      <c r="GV309" s="8"/>
      <c r="GW309" s="8"/>
      <c r="GX309" s="8"/>
      <c r="GY309" s="8"/>
      <c r="GZ309" s="8"/>
      <c r="HA309" s="8"/>
      <c r="HB309" s="8"/>
      <c r="HC309" s="8"/>
      <c r="HD309" s="8"/>
      <c r="HE309" s="8"/>
      <c r="HF309" s="8"/>
      <c r="HG309" s="8"/>
      <c r="HH309" s="8"/>
      <c r="HI309" s="8"/>
      <c r="HJ309" s="8"/>
      <c r="HK309" s="8"/>
      <c r="HL309" s="8"/>
      <c r="HM309" s="8"/>
      <c r="HN309" s="8"/>
      <c r="HO309" s="8"/>
      <c r="HP309" s="8"/>
      <c r="HQ309" s="8"/>
      <c r="HR309" s="8"/>
      <c r="HS309" s="8"/>
      <c r="HT309" s="8"/>
      <c r="HU309" s="8"/>
      <c r="HV309" s="8"/>
      <c r="HW309" s="8"/>
      <c r="HX309" s="8"/>
      <c r="HY309" s="8"/>
      <c r="HZ309" s="8"/>
      <c r="IA309" s="8"/>
      <c r="IB309" s="8"/>
      <c r="IC309" s="8"/>
      <c r="ID309" s="8"/>
      <c r="IE309" s="8"/>
      <c r="IF309" s="8"/>
      <c r="IG309" s="8"/>
      <c r="IH309" s="8"/>
      <c r="II309" s="8"/>
      <c r="IJ309" s="8"/>
      <c r="IK309" s="8"/>
      <c r="IL309" s="8"/>
      <c r="IM309" s="8"/>
      <c r="IN309" s="8"/>
      <c r="IO309" s="8"/>
      <c r="IP309" s="8"/>
      <c r="IQ309" s="8"/>
    </row>
    <row r="310" spans="1:251" s="7" customFormat="1" x14ac:dyDescent="0.85">
      <c r="A310" s="8"/>
      <c r="B310" s="8"/>
      <c r="C310" s="98"/>
      <c r="D310" s="8"/>
      <c r="E310" s="8"/>
      <c r="F310" s="99"/>
      <c r="G310" s="8"/>
      <c r="H310" s="8"/>
      <c r="I310" s="8"/>
      <c r="J310" s="100"/>
      <c r="K310" s="8"/>
      <c r="L310" s="9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FU310" s="8"/>
      <c r="FV310" s="8"/>
      <c r="FW310" s="8"/>
      <c r="FX310" s="8"/>
      <c r="FY310" s="8"/>
      <c r="FZ310" s="8"/>
      <c r="GA310" s="8"/>
      <c r="GB310" s="8"/>
      <c r="GC310" s="8"/>
      <c r="GD310" s="8"/>
      <c r="GE310" s="8"/>
      <c r="GF310" s="8"/>
      <c r="GG310" s="8"/>
      <c r="GH310" s="8"/>
      <c r="GI310" s="8"/>
      <c r="GJ310" s="8"/>
      <c r="GK310" s="8"/>
      <c r="GL310" s="8"/>
      <c r="GM310" s="8"/>
      <c r="GN310" s="8"/>
      <c r="GO310" s="8"/>
      <c r="GP310" s="8"/>
      <c r="GQ310" s="8"/>
      <c r="GR310" s="8"/>
      <c r="GS310" s="8"/>
      <c r="GT310" s="8"/>
      <c r="GU310" s="8"/>
      <c r="GV310" s="8"/>
      <c r="GW310" s="8"/>
      <c r="GX310" s="8"/>
      <c r="GY310" s="8"/>
      <c r="GZ310" s="8"/>
      <c r="HA310" s="8"/>
      <c r="HB310" s="8"/>
      <c r="HC310" s="8"/>
      <c r="HD310" s="8"/>
      <c r="HE310" s="8"/>
      <c r="HF310" s="8"/>
      <c r="HG310" s="8"/>
      <c r="HH310" s="8"/>
      <c r="HI310" s="8"/>
      <c r="HJ310" s="8"/>
      <c r="HK310" s="8"/>
      <c r="HL310" s="8"/>
      <c r="HM310" s="8"/>
      <c r="HN310" s="8"/>
      <c r="HO310" s="8"/>
      <c r="HP310" s="8"/>
      <c r="HQ310" s="8"/>
      <c r="HR310" s="8"/>
      <c r="HS310" s="8"/>
      <c r="HT310" s="8"/>
      <c r="HU310" s="8"/>
      <c r="HV310" s="8"/>
      <c r="HW310" s="8"/>
      <c r="HX310" s="8"/>
      <c r="HY310" s="8"/>
      <c r="HZ310" s="8"/>
      <c r="IA310" s="8"/>
      <c r="IB310" s="8"/>
      <c r="IC310" s="8"/>
      <c r="ID310" s="8"/>
      <c r="IE310" s="8"/>
      <c r="IF310" s="8"/>
      <c r="IG310" s="8"/>
      <c r="IH310" s="8"/>
      <c r="II310" s="8"/>
      <c r="IJ310" s="8"/>
      <c r="IK310" s="8"/>
      <c r="IL310" s="8"/>
      <c r="IM310" s="8"/>
      <c r="IN310" s="8"/>
      <c r="IO310" s="8"/>
      <c r="IP310" s="8"/>
      <c r="IQ310" s="8"/>
    </row>
    <row r="311" spans="1:251" s="7" customFormat="1" x14ac:dyDescent="0.85">
      <c r="A311" s="8"/>
      <c r="B311" s="8"/>
      <c r="C311" s="98"/>
      <c r="D311" s="8"/>
      <c r="E311" s="8"/>
      <c r="F311" s="99"/>
      <c r="G311" s="8"/>
      <c r="H311" s="8"/>
      <c r="I311" s="8"/>
      <c r="J311" s="100"/>
      <c r="K311" s="8"/>
      <c r="L311" s="9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FU311" s="8"/>
      <c r="FV311" s="8"/>
      <c r="FW311" s="8"/>
      <c r="FX311" s="8"/>
      <c r="FY311" s="8"/>
      <c r="FZ311" s="8"/>
      <c r="GA311" s="8"/>
      <c r="GB311" s="8"/>
      <c r="GC311" s="8"/>
      <c r="GD311" s="8"/>
      <c r="GE311" s="8"/>
      <c r="GF311" s="8"/>
      <c r="GG311" s="8"/>
      <c r="GH311" s="8"/>
      <c r="GI311" s="8"/>
      <c r="GJ311" s="8"/>
      <c r="GK311" s="8"/>
      <c r="GL311" s="8"/>
      <c r="GM311" s="8"/>
      <c r="GN311" s="8"/>
      <c r="GO311" s="8"/>
      <c r="GP311" s="8"/>
      <c r="GQ311" s="8"/>
      <c r="GR311" s="8"/>
      <c r="GS311" s="8"/>
      <c r="GT311" s="8"/>
      <c r="GU311" s="8"/>
      <c r="GV311" s="8"/>
      <c r="GW311" s="8"/>
      <c r="GX311" s="8"/>
      <c r="GY311" s="8"/>
      <c r="GZ311" s="8"/>
      <c r="HA311" s="8"/>
      <c r="HB311" s="8"/>
      <c r="HC311" s="8"/>
      <c r="HD311" s="8"/>
      <c r="HE311" s="8"/>
      <c r="HF311" s="8"/>
      <c r="HG311" s="8"/>
      <c r="HH311" s="8"/>
      <c r="HI311" s="8"/>
      <c r="HJ311" s="8"/>
      <c r="HK311" s="8"/>
      <c r="HL311" s="8"/>
      <c r="HM311" s="8"/>
      <c r="HN311" s="8"/>
      <c r="HO311" s="8"/>
      <c r="HP311" s="8"/>
      <c r="HQ311" s="8"/>
      <c r="HR311" s="8"/>
      <c r="HS311" s="8"/>
      <c r="HT311" s="8"/>
      <c r="HU311" s="8"/>
      <c r="HV311" s="8"/>
      <c r="HW311" s="8"/>
      <c r="HX311" s="8"/>
      <c r="HY311" s="8"/>
      <c r="HZ311" s="8"/>
      <c r="IA311" s="8"/>
      <c r="IB311" s="8"/>
      <c r="IC311" s="8"/>
      <c r="ID311" s="8"/>
      <c r="IE311" s="8"/>
      <c r="IF311" s="8"/>
      <c r="IG311" s="8"/>
      <c r="IH311" s="8"/>
      <c r="II311" s="8"/>
      <c r="IJ311" s="8"/>
      <c r="IK311" s="8"/>
      <c r="IL311" s="8"/>
      <c r="IM311" s="8"/>
      <c r="IN311" s="8"/>
      <c r="IO311" s="8"/>
      <c r="IP311" s="8"/>
      <c r="IQ311" s="8"/>
    </row>
    <row r="312" spans="1:251" s="7" customFormat="1" x14ac:dyDescent="0.85">
      <c r="A312" s="8"/>
      <c r="B312" s="8"/>
      <c r="C312" s="98"/>
      <c r="D312" s="8"/>
      <c r="E312" s="8"/>
      <c r="F312" s="99"/>
      <c r="G312" s="8"/>
      <c r="H312" s="8"/>
      <c r="I312" s="8"/>
      <c r="J312" s="100"/>
      <c r="K312" s="8"/>
      <c r="L312" s="9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FU312" s="8"/>
      <c r="FV312" s="8"/>
      <c r="FW312" s="8"/>
      <c r="FX312" s="8"/>
      <c r="FY312" s="8"/>
      <c r="FZ312" s="8"/>
      <c r="GA312" s="8"/>
      <c r="GB312" s="8"/>
      <c r="GC312" s="8"/>
      <c r="GD312" s="8"/>
      <c r="GE312" s="8"/>
      <c r="GF312" s="8"/>
      <c r="GG312" s="8"/>
      <c r="GH312" s="8"/>
      <c r="GI312" s="8"/>
      <c r="GJ312" s="8"/>
      <c r="GK312" s="8"/>
      <c r="GL312" s="8"/>
      <c r="GM312" s="8"/>
      <c r="GN312" s="8"/>
      <c r="GO312" s="8"/>
      <c r="GP312" s="8"/>
      <c r="GQ312" s="8"/>
      <c r="GR312" s="8"/>
      <c r="GS312" s="8"/>
      <c r="GT312" s="8"/>
      <c r="GU312" s="8"/>
      <c r="GV312" s="8"/>
      <c r="GW312" s="8"/>
      <c r="GX312" s="8"/>
      <c r="GY312" s="8"/>
      <c r="GZ312" s="8"/>
      <c r="HA312" s="8"/>
      <c r="HB312" s="8"/>
      <c r="HC312" s="8"/>
      <c r="HD312" s="8"/>
      <c r="HE312" s="8"/>
      <c r="HF312" s="8"/>
      <c r="HG312" s="8"/>
      <c r="HH312" s="8"/>
      <c r="HI312" s="8"/>
      <c r="HJ312" s="8"/>
      <c r="HK312" s="8"/>
      <c r="HL312" s="8"/>
      <c r="HM312" s="8"/>
      <c r="HN312" s="8"/>
      <c r="HO312" s="8"/>
      <c r="HP312" s="8"/>
      <c r="HQ312" s="8"/>
      <c r="HR312" s="8"/>
      <c r="HS312" s="8"/>
      <c r="HT312" s="8"/>
      <c r="HU312" s="8"/>
      <c r="HV312" s="8"/>
      <c r="HW312" s="8"/>
      <c r="HX312" s="8"/>
      <c r="HY312" s="8"/>
      <c r="HZ312" s="8"/>
      <c r="IA312" s="8"/>
      <c r="IB312" s="8"/>
      <c r="IC312" s="8"/>
      <c r="ID312" s="8"/>
      <c r="IE312" s="8"/>
      <c r="IF312" s="8"/>
      <c r="IG312" s="8"/>
      <c r="IH312" s="8"/>
      <c r="II312" s="8"/>
      <c r="IJ312" s="8"/>
      <c r="IK312" s="8"/>
      <c r="IL312" s="8"/>
      <c r="IM312" s="8"/>
      <c r="IN312" s="8"/>
      <c r="IO312" s="8"/>
      <c r="IP312" s="8"/>
      <c r="IQ312" s="8"/>
    </row>
    <row r="313" spans="1:251" s="7" customFormat="1" x14ac:dyDescent="0.85">
      <c r="A313" s="8"/>
      <c r="B313" s="8"/>
      <c r="C313" s="98"/>
      <c r="D313" s="8"/>
      <c r="E313" s="8"/>
      <c r="F313" s="99"/>
      <c r="G313" s="8"/>
      <c r="H313" s="8"/>
      <c r="I313" s="8"/>
      <c r="J313" s="100"/>
      <c r="K313" s="8"/>
      <c r="L313" s="9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FU313" s="8"/>
      <c r="FV313" s="8"/>
      <c r="FW313" s="8"/>
      <c r="FX313" s="8"/>
      <c r="FY313" s="8"/>
      <c r="FZ313" s="8"/>
      <c r="GA313" s="8"/>
      <c r="GB313" s="8"/>
      <c r="GC313" s="8"/>
      <c r="GD313" s="8"/>
      <c r="GE313" s="8"/>
      <c r="GF313" s="8"/>
      <c r="GG313" s="8"/>
      <c r="GH313" s="8"/>
      <c r="GI313" s="8"/>
      <c r="GJ313" s="8"/>
      <c r="GK313" s="8"/>
      <c r="GL313" s="8"/>
      <c r="GM313" s="8"/>
      <c r="GN313" s="8"/>
      <c r="GO313" s="8"/>
      <c r="GP313" s="8"/>
      <c r="GQ313" s="8"/>
      <c r="GR313" s="8"/>
      <c r="GS313" s="8"/>
      <c r="GT313" s="8"/>
      <c r="GU313" s="8"/>
      <c r="GV313" s="8"/>
      <c r="GW313" s="8"/>
      <c r="GX313" s="8"/>
      <c r="GY313" s="8"/>
      <c r="GZ313" s="8"/>
      <c r="HA313" s="8"/>
      <c r="HB313" s="8"/>
      <c r="HC313" s="8"/>
      <c r="HD313" s="8"/>
      <c r="HE313" s="8"/>
      <c r="HF313" s="8"/>
      <c r="HG313" s="8"/>
      <c r="HH313" s="8"/>
      <c r="HI313" s="8"/>
      <c r="HJ313" s="8"/>
      <c r="HK313" s="8"/>
      <c r="HL313" s="8"/>
      <c r="HM313" s="8"/>
      <c r="HN313" s="8"/>
      <c r="HO313" s="8"/>
      <c r="HP313" s="8"/>
      <c r="HQ313" s="8"/>
      <c r="HR313" s="8"/>
      <c r="HS313" s="8"/>
      <c r="HT313" s="8"/>
      <c r="HU313" s="8"/>
      <c r="HV313" s="8"/>
      <c r="HW313" s="8"/>
      <c r="HX313" s="8"/>
      <c r="HY313" s="8"/>
      <c r="HZ313" s="8"/>
      <c r="IA313" s="8"/>
      <c r="IB313" s="8"/>
      <c r="IC313" s="8"/>
      <c r="ID313" s="8"/>
      <c r="IE313" s="8"/>
      <c r="IF313" s="8"/>
      <c r="IG313" s="8"/>
      <c r="IH313" s="8"/>
      <c r="II313" s="8"/>
      <c r="IJ313" s="8"/>
      <c r="IK313" s="8"/>
      <c r="IL313" s="8"/>
      <c r="IM313" s="8"/>
      <c r="IN313" s="8"/>
      <c r="IO313" s="8"/>
      <c r="IP313" s="8"/>
      <c r="IQ313" s="8"/>
    </row>
    <row r="314" spans="1:251" s="7" customFormat="1" x14ac:dyDescent="0.85">
      <c r="A314" s="8"/>
      <c r="B314" s="8"/>
      <c r="C314" s="98"/>
      <c r="D314" s="8"/>
      <c r="E314" s="8"/>
      <c r="F314" s="99"/>
      <c r="G314" s="8"/>
      <c r="H314" s="8"/>
      <c r="I314" s="8"/>
      <c r="J314" s="100"/>
      <c r="K314" s="8"/>
      <c r="L314" s="9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FU314" s="8"/>
      <c r="FV314" s="8"/>
      <c r="FW314" s="8"/>
      <c r="FX314" s="8"/>
      <c r="FY314" s="8"/>
      <c r="FZ314" s="8"/>
      <c r="GA314" s="8"/>
      <c r="GB314" s="8"/>
      <c r="GC314" s="8"/>
      <c r="GD314" s="8"/>
      <c r="GE314" s="8"/>
      <c r="GF314" s="8"/>
      <c r="GG314" s="8"/>
      <c r="GH314" s="8"/>
      <c r="GI314" s="8"/>
      <c r="GJ314" s="8"/>
      <c r="GK314" s="8"/>
      <c r="GL314" s="8"/>
      <c r="GM314" s="8"/>
      <c r="GN314" s="8"/>
      <c r="GO314" s="8"/>
      <c r="GP314" s="8"/>
      <c r="GQ314" s="8"/>
      <c r="GR314" s="8"/>
      <c r="GS314" s="8"/>
      <c r="GT314" s="8"/>
      <c r="GU314" s="8"/>
      <c r="GV314" s="8"/>
      <c r="GW314" s="8"/>
      <c r="GX314" s="8"/>
      <c r="GY314" s="8"/>
      <c r="GZ314" s="8"/>
      <c r="HA314" s="8"/>
      <c r="HB314" s="8"/>
      <c r="HC314" s="8"/>
      <c r="HD314" s="8"/>
      <c r="HE314" s="8"/>
      <c r="HF314" s="8"/>
      <c r="HG314" s="8"/>
      <c r="HH314" s="8"/>
      <c r="HI314" s="8"/>
      <c r="HJ314" s="8"/>
      <c r="HK314" s="8"/>
      <c r="HL314" s="8"/>
      <c r="HM314" s="8"/>
      <c r="HN314" s="8"/>
      <c r="HO314" s="8"/>
      <c r="HP314" s="8"/>
      <c r="HQ314" s="8"/>
      <c r="HR314" s="8"/>
      <c r="HS314" s="8"/>
      <c r="HT314" s="8"/>
      <c r="HU314" s="8"/>
      <c r="HV314" s="8"/>
      <c r="HW314" s="8"/>
      <c r="HX314" s="8"/>
      <c r="HY314" s="8"/>
      <c r="HZ314" s="8"/>
      <c r="IA314" s="8"/>
      <c r="IB314" s="8"/>
      <c r="IC314" s="8"/>
      <c r="ID314" s="8"/>
      <c r="IE314" s="8"/>
      <c r="IF314" s="8"/>
      <c r="IG314" s="8"/>
      <c r="IH314" s="8"/>
      <c r="II314" s="8"/>
      <c r="IJ314" s="8"/>
      <c r="IK314" s="8"/>
      <c r="IL314" s="8"/>
      <c r="IM314" s="8"/>
      <c r="IN314" s="8"/>
      <c r="IO314" s="8"/>
      <c r="IP314" s="8"/>
      <c r="IQ314" s="8"/>
    </row>
    <row r="315" spans="1:251" s="7" customFormat="1" x14ac:dyDescent="0.85">
      <c r="A315" s="8"/>
      <c r="B315" s="8"/>
      <c r="C315" s="98"/>
      <c r="D315" s="8"/>
      <c r="E315" s="8"/>
      <c r="F315" s="99"/>
      <c r="G315" s="8"/>
      <c r="H315" s="8"/>
      <c r="I315" s="8"/>
      <c r="J315" s="100"/>
      <c r="K315" s="8"/>
      <c r="L315" s="9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FU315" s="8"/>
      <c r="FV315" s="8"/>
      <c r="FW315" s="8"/>
      <c r="FX315" s="8"/>
      <c r="FY315" s="8"/>
      <c r="FZ315" s="8"/>
      <c r="GA315" s="8"/>
      <c r="GB315" s="8"/>
      <c r="GC315" s="8"/>
      <c r="GD315" s="8"/>
      <c r="GE315" s="8"/>
      <c r="GF315" s="8"/>
      <c r="GG315" s="8"/>
      <c r="GH315" s="8"/>
      <c r="GI315" s="8"/>
      <c r="GJ315" s="8"/>
      <c r="GK315" s="8"/>
      <c r="GL315" s="8"/>
      <c r="GM315" s="8"/>
      <c r="GN315" s="8"/>
      <c r="GO315" s="8"/>
      <c r="GP315" s="8"/>
      <c r="GQ315" s="8"/>
      <c r="GR315" s="8"/>
      <c r="GS315" s="8"/>
      <c r="GT315" s="8"/>
      <c r="GU315" s="8"/>
      <c r="GV315" s="8"/>
      <c r="GW315" s="8"/>
      <c r="GX315" s="8"/>
      <c r="GY315" s="8"/>
      <c r="GZ315" s="8"/>
      <c r="HA315" s="8"/>
      <c r="HB315" s="8"/>
      <c r="HC315" s="8"/>
      <c r="HD315" s="8"/>
      <c r="HE315" s="8"/>
      <c r="HF315" s="8"/>
      <c r="HG315" s="8"/>
      <c r="HH315" s="8"/>
      <c r="HI315" s="8"/>
      <c r="HJ315" s="8"/>
      <c r="HK315" s="8"/>
      <c r="HL315" s="8"/>
      <c r="HM315" s="8"/>
      <c r="HN315" s="8"/>
      <c r="HO315" s="8"/>
      <c r="HP315" s="8"/>
      <c r="HQ315" s="8"/>
      <c r="HR315" s="8"/>
      <c r="HS315" s="8"/>
      <c r="HT315" s="8"/>
      <c r="HU315" s="8"/>
      <c r="HV315" s="8"/>
      <c r="HW315" s="8"/>
      <c r="HX315" s="8"/>
      <c r="HY315" s="8"/>
      <c r="HZ315" s="8"/>
      <c r="IA315" s="8"/>
      <c r="IB315" s="8"/>
      <c r="IC315" s="8"/>
      <c r="ID315" s="8"/>
      <c r="IE315" s="8"/>
      <c r="IF315" s="8"/>
      <c r="IG315" s="8"/>
      <c r="IH315" s="8"/>
      <c r="II315" s="8"/>
      <c r="IJ315" s="8"/>
      <c r="IK315" s="8"/>
      <c r="IL315" s="8"/>
      <c r="IM315" s="8"/>
      <c r="IN315" s="8"/>
      <c r="IO315" s="8"/>
      <c r="IP315" s="8"/>
      <c r="IQ315" s="8"/>
    </row>
    <row r="316" spans="1:251" s="7" customFormat="1" x14ac:dyDescent="0.85">
      <c r="A316" s="8"/>
      <c r="B316" s="8"/>
      <c r="C316" s="98"/>
      <c r="D316" s="8"/>
      <c r="E316" s="8"/>
      <c r="F316" s="99"/>
      <c r="G316" s="8"/>
      <c r="H316" s="8"/>
      <c r="I316" s="8"/>
      <c r="J316" s="100"/>
      <c r="K316" s="8"/>
      <c r="L316" s="9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FU316" s="8"/>
      <c r="FV316" s="8"/>
      <c r="FW316" s="8"/>
      <c r="FX316" s="8"/>
      <c r="FY316" s="8"/>
      <c r="FZ316" s="8"/>
      <c r="GA316" s="8"/>
      <c r="GB316" s="8"/>
      <c r="GC316" s="8"/>
      <c r="GD316" s="8"/>
      <c r="GE316" s="8"/>
      <c r="GF316" s="8"/>
      <c r="GG316" s="8"/>
      <c r="GH316" s="8"/>
      <c r="GI316" s="8"/>
      <c r="GJ316" s="8"/>
      <c r="GK316" s="8"/>
      <c r="GL316" s="8"/>
      <c r="GM316" s="8"/>
      <c r="GN316" s="8"/>
      <c r="GO316" s="8"/>
      <c r="GP316" s="8"/>
      <c r="GQ316" s="8"/>
      <c r="GR316" s="8"/>
      <c r="GS316" s="8"/>
      <c r="GT316" s="8"/>
      <c r="GU316" s="8"/>
      <c r="GV316" s="8"/>
      <c r="GW316" s="8"/>
      <c r="GX316" s="8"/>
      <c r="GY316" s="8"/>
      <c r="GZ316" s="8"/>
      <c r="HA316" s="8"/>
      <c r="HB316" s="8"/>
      <c r="HC316" s="8"/>
      <c r="HD316" s="8"/>
      <c r="HE316" s="8"/>
      <c r="HF316" s="8"/>
      <c r="HG316" s="8"/>
      <c r="HH316" s="8"/>
      <c r="HI316" s="8"/>
      <c r="HJ316" s="8"/>
      <c r="HK316" s="8"/>
      <c r="HL316" s="8"/>
      <c r="HM316" s="8"/>
      <c r="HN316" s="8"/>
      <c r="HO316" s="8"/>
      <c r="HP316" s="8"/>
      <c r="HQ316" s="8"/>
      <c r="HR316" s="8"/>
      <c r="HS316" s="8"/>
      <c r="HT316" s="8"/>
      <c r="HU316" s="8"/>
      <c r="HV316" s="8"/>
      <c r="HW316" s="8"/>
      <c r="HX316" s="8"/>
      <c r="HY316" s="8"/>
      <c r="HZ316" s="8"/>
      <c r="IA316" s="8"/>
      <c r="IB316" s="8"/>
      <c r="IC316" s="8"/>
      <c r="ID316" s="8"/>
      <c r="IE316" s="8"/>
      <c r="IF316" s="8"/>
      <c r="IG316" s="8"/>
      <c r="IH316" s="8"/>
      <c r="II316" s="8"/>
      <c r="IJ316" s="8"/>
      <c r="IK316" s="8"/>
      <c r="IL316" s="8"/>
      <c r="IM316" s="8"/>
      <c r="IN316" s="8"/>
      <c r="IO316" s="8"/>
      <c r="IP316" s="8"/>
      <c r="IQ316" s="8"/>
    </row>
    <row r="317" spans="1:251" s="7" customFormat="1" x14ac:dyDescent="0.85">
      <c r="A317" s="8"/>
      <c r="B317" s="8"/>
      <c r="C317" s="98"/>
      <c r="D317" s="8"/>
      <c r="E317" s="8"/>
      <c r="F317" s="99"/>
      <c r="G317" s="8"/>
      <c r="H317" s="8"/>
      <c r="I317" s="8"/>
      <c r="J317" s="100"/>
      <c r="K317" s="8"/>
      <c r="L317" s="9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FU317" s="8"/>
      <c r="FV317" s="8"/>
      <c r="FW317" s="8"/>
      <c r="FX317" s="8"/>
      <c r="FY317" s="8"/>
      <c r="FZ317" s="8"/>
      <c r="GA317" s="8"/>
      <c r="GB317" s="8"/>
      <c r="GC317" s="8"/>
      <c r="GD317" s="8"/>
      <c r="GE317" s="8"/>
      <c r="GF317" s="8"/>
      <c r="GG317" s="8"/>
      <c r="GH317" s="8"/>
      <c r="GI317" s="8"/>
      <c r="GJ317" s="8"/>
      <c r="GK317" s="8"/>
      <c r="GL317" s="8"/>
      <c r="GM317" s="8"/>
      <c r="GN317" s="8"/>
      <c r="GO317" s="8"/>
      <c r="GP317" s="8"/>
      <c r="GQ317" s="8"/>
      <c r="GR317" s="8"/>
      <c r="GS317" s="8"/>
      <c r="GT317" s="8"/>
      <c r="GU317" s="8"/>
      <c r="GV317" s="8"/>
      <c r="GW317" s="8"/>
      <c r="GX317" s="8"/>
      <c r="GY317" s="8"/>
      <c r="GZ317" s="8"/>
      <c r="HA317" s="8"/>
      <c r="HB317" s="8"/>
      <c r="HC317" s="8"/>
      <c r="HD317" s="8"/>
      <c r="HE317" s="8"/>
      <c r="HF317" s="8"/>
      <c r="HG317" s="8"/>
      <c r="HH317" s="8"/>
      <c r="HI317" s="8"/>
      <c r="HJ317" s="8"/>
      <c r="HK317" s="8"/>
      <c r="HL317" s="8"/>
      <c r="HM317" s="8"/>
      <c r="HN317" s="8"/>
      <c r="HO317" s="8"/>
      <c r="HP317" s="8"/>
      <c r="HQ317" s="8"/>
      <c r="HR317" s="8"/>
      <c r="HS317" s="8"/>
      <c r="HT317" s="8"/>
      <c r="HU317" s="8"/>
      <c r="HV317" s="8"/>
      <c r="HW317" s="8"/>
      <c r="HX317" s="8"/>
      <c r="HY317" s="8"/>
      <c r="HZ317" s="8"/>
      <c r="IA317" s="8"/>
      <c r="IB317" s="8"/>
      <c r="IC317" s="8"/>
      <c r="ID317" s="8"/>
      <c r="IE317" s="8"/>
      <c r="IF317" s="8"/>
      <c r="IG317" s="8"/>
      <c r="IH317" s="8"/>
      <c r="II317" s="8"/>
      <c r="IJ317" s="8"/>
      <c r="IK317" s="8"/>
      <c r="IL317" s="8"/>
      <c r="IM317" s="8"/>
      <c r="IN317" s="8"/>
      <c r="IO317" s="8"/>
      <c r="IP317" s="8"/>
      <c r="IQ317" s="8"/>
    </row>
    <row r="318" spans="1:251" s="7" customFormat="1" x14ac:dyDescent="0.85">
      <c r="A318" s="8"/>
      <c r="B318" s="8"/>
      <c r="C318" s="98"/>
      <c r="D318" s="8"/>
      <c r="E318" s="8"/>
      <c r="F318" s="99"/>
      <c r="G318" s="8"/>
      <c r="H318" s="8"/>
      <c r="I318" s="8"/>
      <c r="J318" s="100"/>
      <c r="K318" s="8"/>
      <c r="L318" s="9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FU318" s="8"/>
      <c r="FV318" s="8"/>
      <c r="FW318" s="8"/>
      <c r="FX318" s="8"/>
      <c r="FY318" s="8"/>
      <c r="FZ318" s="8"/>
      <c r="GA318" s="8"/>
      <c r="GB318" s="8"/>
      <c r="GC318" s="8"/>
      <c r="GD318" s="8"/>
      <c r="GE318" s="8"/>
      <c r="GF318" s="8"/>
      <c r="GG318" s="8"/>
      <c r="GH318" s="8"/>
      <c r="GI318" s="8"/>
      <c r="GJ318" s="8"/>
      <c r="GK318" s="8"/>
      <c r="GL318" s="8"/>
      <c r="GM318" s="8"/>
      <c r="GN318" s="8"/>
      <c r="GO318" s="8"/>
      <c r="GP318" s="8"/>
      <c r="GQ318" s="8"/>
      <c r="GR318" s="8"/>
      <c r="GS318" s="8"/>
      <c r="GT318" s="8"/>
      <c r="GU318" s="8"/>
      <c r="GV318" s="8"/>
      <c r="GW318" s="8"/>
      <c r="GX318" s="8"/>
      <c r="GY318" s="8"/>
      <c r="GZ318" s="8"/>
      <c r="HA318" s="8"/>
      <c r="HB318" s="8"/>
      <c r="HC318" s="8"/>
      <c r="HD318" s="8"/>
      <c r="HE318" s="8"/>
      <c r="HF318" s="8"/>
      <c r="HG318" s="8"/>
      <c r="HH318" s="8"/>
      <c r="HI318" s="8"/>
      <c r="HJ318" s="8"/>
      <c r="HK318" s="8"/>
      <c r="HL318" s="8"/>
      <c r="HM318" s="8"/>
      <c r="HN318" s="8"/>
      <c r="HO318" s="8"/>
      <c r="HP318" s="8"/>
      <c r="HQ318" s="8"/>
      <c r="HR318" s="8"/>
      <c r="HS318" s="8"/>
      <c r="HT318" s="8"/>
      <c r="HU318" s="8"/>
      <c r="HV318" s="8"/>
      <c r="HW318" s="8"/>
      <c r="HX318" s="8"/>
      <c r="HY318" s="8"/>
      <c r="HZ318" s="8"/>
      <c r="IA318" s="8"/>
      <c r="IB318" s="8"/>
      <c r="IC318" s="8"/>
      <c r="ID318" s="8"/>
      <c r="IE318" s="8"/>
      <c r="IF318" s="8"/>
      <c r="IG318" s="8"/>
      <c r="IH318" s="8"/>
      <c r="II318" s="8"/>
      <c r="IJ318" s="8"/>
      <c r="IK318" s="8"/>
      <c r="IL318" s="8"/>
      <c r="IM318" s="8"/>
      <c r="IN318" s="8"/>
      <c r="IO318" s="8"/>
      <c r="IP318" s="8"/>
      <c r="IQ318" s="8"/>
    </row>
    <row r="319" spans="1:251" s="7" customFormat="1" x14ac:dyDescent="0.85">
      <c r="A319" s="8"/>
      <c r="B319" s="8"/>
      <c r="C319" s="98"/>
      <c r="D319" s="8"/>
      <c r="E319" s="8"/>
      <c r="F319" s="99"/>
      <c r="G319" s="8"/>
      <c r="H319" s="8"/>
      <c r="I319" s="8"/>
      <c r="J319" s="100"/>
      <c r="K319" s="8"/>
      <c r="L319" s="9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FU319" s="8"/>
      <c r="FV319" s="8"/>
      <c r="FW319" s="8"/>
      <c r="FX319" s="8"/>
      <c r="FY319" s="8"/>
      <c r="FZ319" s="8"/>
      <c r="GA319" s="8"/>
      <c r="GB319" s="8"/>
      <c r="GC319" s="8"/>
      <c r="GD319" s="8"/>
      <c r="GE319" s="8"/>
      <c r="GF319" s="8"/>
      <c r="GG319" s="8"/>
      <c r="GH319" s="8"/>
      <c r="GI319" s="8"/>
      <c r="GJ319" s="8"/>
      <c r="GK319" s="8"/>
      <c r="GL319" s="8"/>
      <c r="GM319" s="8"/>
      <c r="GN319" s="8"/>
      <c r="GO319" s="8"/>
      <c r="GP319" s="8"/>
      <c r="GQ319" s="8"/>
      <c r="GR319" s="8"/>
      <c r="GS319" s="8"/>
      <c r="GT319" s="8"/>
      <c r="GU319" s="8"/>
      <c r="GV319" s="8"/>
      <c r="GW319" s="8"/>
      <c r="GX319" s="8"/>
      <c r="GY319" s="8"/>
      <c r="GZ319" s="8"/>
      <c r="HA319" s="8"/>
      <c r="HB319" s="8"/>
      <c r="HC319" s="8"/>
      <c r="HD319" s="8"/>
      <c r="HE319" s="8"/>
      <c r="HF319" s="8"/>
      <c r="HG319" s="8"/>
      <c r="HH319" s="8"/>
      <c r="HI319" s="8"/>
      <c r="HJ319" s="8"/>
      <c r="HK319" s="8"/>
      <c r="HL319" s="8"/>
      <c r="HM319" s="8"/>
      <c r="HN319" s="8"/>
      <c r="HO319" s="8"/>
      <c r="HP319" s="8"/>
      <c r="HQ319" s="8"/>
      <c r="HR319" s="8"/>
      <c r="HS319" s="8"/>
      <c r="HT319" s="8"/>
      <c r="HU319" s="8"/>
      <c r="HV319" s="8"/>
      <c r="HW319" s="8"/>
      <c r="HX319" s="8"/>
      <c r="HY319" s="8"/>
      <c r="HZ319" s="8"/>
      <c r="IA319" s="8"/>
      <c r="IB319" s="8"/>
      <c r="IC319" s="8"/>
      <c r="ID319" s="8"/>
      <c r="IE319" s="8"/>
      <c r="IF319" s="8"/>
      <c r="IG319" s="8"/>
      <c r="IH319" s="8"/>
      <c r="II319" s="8"/>
      <c r="IJ319" s="8"/>
      <c r="IK319" s="8"/>
      <c r="IL319" s="8"/>
      <c r="IM319" s="8"/>
      <c r="IN319" s="8"/>
      <c r="IO319" s="8"/>
      <c r="IP319" s="8"/>
      <c r="IQ319" s="8"/>
    </row>
    <row r="320" spans="1:251" s="7" customFormat="1" x14ac:dyDescent="0.85">
      <c r="A320" s="8"/>
      <c r="B320" s="8"/>
      <c r="C320" s="98"/>
      <c r="D320" s="8"/>
      <c r="E320" s="8"/>
      <c r="F320" s="99"/>
      <c r="G320" s="8"/>
      <c r="H320" s="8"/>
      <c r="I320" s="8"/>
      <c r="J320" s="100"/>
      <c r="K320" s="8"/>
      <c r="L320" s="9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FU320" s="8"/>
      <c r="FV320" s="8"/>
      <c r="FW320" s="8"/>
      <c r="FX320" s="8"/>
      <c r="FY320" s="8"/>
      <c r="FZ320" s="8"/>
      <c r="GA320" s="8"/>
      <c r="GB320" s="8"/>
      <c r="GC320" s="8"/>
      <c r="GD320" s="8"/>
      <c r="GE320" s="8"/>
      <c r="GF320" s="8"/>
      <c r="GG320" s="8"/>
      <c r="GH320" s="8"/>
      <c r="GI320" s="8"/>
      <c r="GJ320" s="8"/>
      <c r="GK320" s="8"/>
      <c r="GL320" s="8"/>
      <c r="GM320" s="8"/>
      <c r="GN320" s="8"/>
      <c r="GO320" s="8"/>
      <c r="GP320" s="8"/>
      <c r="GQ320" s="8"/>
      <c r="GR320" s="8"/>
      <c r="GS320" s="8"/>
      <c r="GT320" s="8"/>
      <c r="GU320" s="8"/>
      <c r="GV320" s="8"/>
      <c r="GW320" s="8"/>
      <c r="GX320" s="8"/>
      <c r="GY320" s="8"/>
      <c r="GZ320" s="8"/>
      <c r="HA320" s="8"/>
      <c r="HB320" s="8"/>
      <c r="HC320" s="8"/>
      <c r="HD320" s="8"/>
      <c r="HE320" s="8"/>
      <c r="HF320" s="8"/>
      <c r="HG320" s="8"/>
      <c r="HH320" s="8"/>
      <c r="HI320" s="8"/>
      <c r="HJ320" s="8"/>
      <c r="HK320" s="8"/>
      <c r="HL320" s="8"/>
      <c r="HM320" s="8"/>
      <c r="HN320" s="8"/>
      <c r="HO320" s="8"/>
      <c r="HP320" s="8"/>
      <c r="HQ320" s="8"/>
      <c r="HR320" s="8"/>
      <c r="HS320" s="8"/>
      <c r="HT320" s="8"/>
      <c r="HU320" s="8"/>
      <c r="HV320" s="8"/>
      <c r="HW320" s="8"/>
      <c r="HX320" s="8"/>
      <c r="HY320" s="8"/>
      <c r="HZ320" s="8"/>
      <c r="IA320" s="8"/>
      <c r="IB320" s="8"/>
      <c r="IC320" s="8"/>
      <c r="ID320" s="8"/>
      <c r="IE320" s="8"/>
      <c r="IF320" s="8"/>
      <c r="IG320" s="8"/>
      <c r="IH320" s="8"/>
      <c r="II320" s="8"/>
      <c r="IJ320" s="8"/>
      <c r="IK320" s="8"/>
      <c r="IL320" s="8"/>
      <c r="IM320" s="8"/>
      <c r="IN320" s="8"/>
      <c r="IO320" s="8"/>
      <c r="IP320" s="8"/>
      <c r="IQ320" s="8"/>
    </row>
    <row r="321" spans="1:251" s="7" customFormat="1" x14ac:dyDescent="0.85">
      <c r="A321" s="8"/>
      <c r="B321" s="8"/>
      <c r="C321" s="98"/>
      <c r="D321" s="8"/>
      <c r="E321" s="8"/>
      <c r="F321" s="99"/>
      <c r="G321" s="8"/>
      <c r="H321" s="8"/>
      <c r="I321" s="8"/>
      <c r="J321" s="100"/>
      <c r="K321" s="8"/>
      <c r="L321" s="9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FU321" s="8"/>
      <c r="FV321" s="8"/>
      <c r="FW321" s="8"/>
      <c r="FX321" s="8"/>
      <c r="FY321" s="8"/>
      <c r="FZ321" s="8"/>
      <c r="GA321" s="8"/>
      <c r="GB321" s="8"/>
      <c r="GC321" s="8"/>
      <c r="GD321" s="8"/>
      <c r="GE321" s="8"/>
      <c r="GF321" s="8"/>
      <c r="GG321" s="8"/>
      <c r="GH321" s="8"/>
      <c r="GI321" s="8"/>
      <c r="GJ321" s="8"/>
      <c r="GK321" s="8"/>
      <c r="GL321" s="8"/>
      <c r="GM321" s="8"/>
      <c r="GN321" s="8"/>
      <c r="GO321" s="8"/>
      <c r="GP321" s="8"/>
      <c r="GQ321" s="8"/>
      <c r="GR321" s="8"/>
      <c r="GS321" s="8"/>
      <c r="GT321" s="8"/>
      <c r="GU321" s="8"/>
      <c r="GV321" s="8"/>
      <c r="GW321" s="8"/>
      <c r="GX321" s="8"/>
      <c r="GY321" s="8"/>
      <c r="GZ321" s="8"/>
      <c r="HA321" s="8"/>
      <c r="HB321" s="8"/>
      <c r="HC321" s="8"/>
      <c r="HD321" s="8"/>
      <c r="HE321" s="8"/>
      <c r="HF321" s="8"/>
      <c r="HG321" s="8"/>
      <c r="HH321" s="8"/>
      <c r="HI321" s="8"/>
      <c r="HJ321" s="8"/>
      <c r="HK321" s="8"/>
      <c r="HL321" s="8"/>
      <c r="HM321" s="8"/>
      <c r="HN321" s="8"/>
      <c r="HO321" s="8"/>
      <c r="HP321" s="8"/>
      <c r="HQ321" s="8"/>
      <c r="HR321" s="8"/>
      <c r="HS321" s="8"/>
      <c r="HT321" s="8"/>
      <c r="HU321" s="8"/>
      <c r="HV321" s="8"/>
      <c r="HW321" s="8"/>
      <c r="HX321" s="8"/>
      <c r="HY321" s="8"/>
      <c r="HZ321" s="8"/>
      <c r="IA321" s="8"/>
      <c r="IB321" s="8"/>
      <c r="IC321" s="8"/>
      <c r="ID321" s="8"/>
      <c r="IE321" s="8"/>
      <c r="IF321" s="8"/>
      <c r="IG321" s="8"/>
      <c r="IH321" s="8"/>
      <c r="II321" s="8"/>
      <c r="IJ321" s="8"/>
      <c r="IK321" s="8"/>
      <c r="IL321" s="8"/>
      <c r="IM321" s="8"/>
      <c r="IN321" s="8"/>
      <c r="IO321" s="8"/>
      <c r="IP321" s="8"/>
      <c r="IQ321" s="8"/>
    </row>
    <row r="322" spans="1:251" s="7" customFormat="1" x14ac:dyDescent="0.85">
      <c r="A322" s="8"/>
      <c r="B322" s="8"/>
      <c r="C322" s="98"/>
      <c r="D322" s="8"/>
      <c r="E322" s="8"/>
      <c r="F322" s="99"/>
      <c r="G322" s="8"/>
      <c r="H322" s="8"/>
      <c r="I322" s="8"/>
      <c r="J322" s="100"/>
      <c r="K322" s="8"/>
      <c r="L322" s="9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FU322" s="8"/>
      <c r="FV322" s="8"/>
      <c r="FW322" s="8"/>
      <c r="FX322" s="8"/>
      <c r="FY322" s="8"/>
      <c r="FZ322" s="8"/>
      <c r="GA322" s="8"/>
      <c r="GB322" s="8"/>
      <c r="GC322" s="8"/>
      <c r="GD322" s="8"/>
      <c r="GE322" s="8"/>
      <c r="GF322" s="8"/>
      <c r="GG322" s="8"/>
      <c r="GH322" s="8"/>
      <c r="GI322" s="8"/>
      <c r="GJ322" s="8"/>
      <c r="GK322" s="8"/>
      <c r="GL322" s="8"/>
      <c r="GM322" s="8"/>
      <c r="GN322" s="8"/>
      <c r="GO322" s="8"/>
      <c r="GP322" s="8"/>
      <c r="GQ322" s="8"/>
      <c r="GR322" s="8"/>
      <c r="GS322" s="8"/>
      <c r="GT322" s="8"/>
      <c r="GU322" s="8"/>
      <c r="GV322" s="8"/>
      <c r="GW322" s="8"/>
      <c r="GX322" s="8"/>
      <c r="GY322" s="8"/>
      <c r="GZ322" s="8"/>
      <c r="HA322" s="8"/>
      <c r="HB322" s="8"/>
      <c r="HC322" s="8"/>
      <c r="HD322" s="8"/>
      <c r="HE322" s="8"/>
      <c r="HF322" s="8"/>
      <c r="HG322" s="8"/>
      <c r="HH322" s="8"/>
      <c r="HI322" s="8"/>
      <c r="HJ322" s="8"/>
      <c r="HK322" s="8"/>
      <c r="HL322" s="8"/>
      <c r="HM322" s="8"/>
      <c r="HN322" s="8"/>
      <c r="HO322" s="8"/>
      <c r="HP322" s="8"/>
      <c r="HQ322" s="8"/>
      <c r="HR322" s="8"/>
      <c r="HS322" s="8"/>
      <c r="HT322" s="8"/>
      <c r="HU322" s="8"/>
      <c r="HV322" s="8"/>
      <c r="HW322" s="8"/>
      <c r="HX322" s="8"/>
      <c r="HY322" s="8"/>
      <c r="HZ322" s="8"/>
      <c r="IA322" s="8"/>
      <c r="IB322" s="8"/>
      <c r="IC322" s="8"/>
      <c r="ID322" s="8"/>
      <c r="IE322" s="8"/>
      <c r="IF322" s="8"/>
      <c r="IG322" s="8"/>
      <c r="IH322" s="8"/>
      <c r="II322" s="8"/>
      <c r="IJ322" s="8"/>
      <c r="IK322" s="8"/>
      <c r="IL322" s="8"/>
      <c r="IM322" s="8"/>
      <c r="IN322" s="8"/>
      <c r="IO322" s="8"/>
      <c r="IP322" s="8"/>
      <c r="IQ322" s="8"/>
    </row>
    <row r="323" spans="1:251" s="7" customFormat="1" x14ac:dyDescent="0.85">
      <c r="A323" s="8"/>
      <c r="B323" s="8"/>
      <c r="C323" s="98"/>
      <c r="D323" s="8"/>
      <c r="E323" s="8"/>
      <c r="F323" s="99"/>
      <c r="G323" s="8"/>
      <c r="H323" s="8"/>
      <c r="I323" s="8"/>
      <c r="J323" s="100"/>
      <c r="K323" s="8"/>
      <c r="L323" s="9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FU323" s="8"/>
      <c r="FV323" s="8"/>
      <c r="FW323" s="8"/>
      <c r="FX323" s="8"/>
      <c r="FY323" s="8"/>
      <c r="FZ323" s="8"/>
      <c r="GA323" s="8"/>
      <c r="GB323" s="8"/>
      <c r="GC323" s="8"/>
      <c r="GD323" s="8"/>
      <c r="GE323" s="8"/>
      <c r="GF323" s="8"/>
      <c r="GG323" s="8"/>
      <c r="GH323" s="8"/>
      <c r="GI323" s="8"/>
      <c r="GJ323" s="8"/>
      <c r="GK323" s="8"/>
      <c r="GL323" s="8"/>
      <c r="GM323" s="8"/>
      <c r="GN323" s="8"/>
      <c r="GO323" s="8"/>
      <c r="GP323" s="8"/>
      <c r="GQ323" s="8"/>
      <c r="GR323" s="8"/>
      <c r="GS323" s="8"/>
      <c r="GT323" s="8"/>
      <c r="GU323" s="8"/>
      <c r="GV323" s="8"/>
      <c r="GW323" s="8"/>
      <c r="GX323" s="8"/>
      <c r="GY323" s="8"/>
      <c r="GZ323" s="8"/>
      <c r="HA323" s="8"/>
      <c r="HB323" s="8"/>
      <c r="HC323" s="8"/>
      <c r="HD323" s="8"/>
      <c r="HE323" s="8"/>
      <c r="HF323" s="8"/>
      <c r="HG323" s="8"/>
      <c r="HH323" s="8"/>
      <c r="HI323" s="8"/>
      <c r="HJ323" s="8"/>
      <c r="HK323" s="8"/>
      <c r="HL323" s="8"/>
      <c r="HM323" s="8"/>
      <c r="HN323" s="8"/>
      <c r="HO323" s="8"/>
      <c r="HP323" s="8"/>
      <c r="HQ323" s="8"/>
      <c r="HR323" s="8"/>
      <c r="HS323" s="8"/>
      <c r="HT323" s="8"/>
      <c r="HU323" s="8"/>
      <c r="HV323" s="8"/>
      <c r="HW323" s="8"/>
      <c r="HX323" s="8"/>
      <c r="HY323" s="8"/>
      <c r="HZ323" s="8"/>
      <c r="IA323" s="8"/>
      <c r="IB323" s="8"/>
      <c r="IC323" s="8"/>
      <c r="ID323" s="8"/>
      <c r="IE323" s="8"/>
      <c r="IF323" s="8"/>
      <c r="IG323" s="8"/>
      <c r="IH323" s="8"/>
      <c r="II323" s="8"/>
      <c r="IJ323" s="8"/>
      <c r="IK323" s="8"/>
      <c r="IL323" s="8"/>
      <c r="IM323" s="8"/>
      <c r="IN323" s="8"/>
      <c r="IO323" s="8"/>
      <c r="IP323" s="8"/>
      <c r="IQ323" s="8"/>
    </row>
    <row r="324" spans="1:251" s="7" customFormat="1" x14ac:dyDescent="0.85">
      <c r="A324" s="8"/>
      <c r="B324" s="8"/>
      <c r="C324" s="98"/>
      <c r="D324" s="8"/>
      <c r="E324" s="8"/>
      <c r="F324" s="99"/>
      <c r="G324" s="8"/>
      <c r="H324" s="8"/>
      <c r="I324" s="8"/>
      <c r="J324" s="100"/>
      <c r="K324" s="8"/>
      <c r="L324" s="9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FU324" s="8"/>
      <c r="FV324" s="8"/>
      <c r="FW324" s="8"/>
      <c r="FX324" s="8"/>
      <c r="FY324" s="8"/>
      <c r="FZ324" s="8"/>
      <c r="GA324" s="8"/>
      <c r="GB324" s="8"/>
      <c r="GC324" s="8"/>
      <c r="GD324" s="8"/>
      <c r="GE324" s="8"/>
      <c r="GF324" s="8"/>
      <c r="GG324" s="8"/>
      <c r="GH324" s="8"/>
      <c r="GI324" s="8"/>
      <c r="GJ324" s="8"/>
      <c r="GK324" s="8"/>
      <c r="GL324" s="8"/>
      <c r="GM324" s="8"/>
      <c r="GN324" s="8"/>
      <c r="GO324" s="8"/>
      <c r="GP324" s="8"/>
      <c r="GQ324" s="8"/>
      <c r="GR324" s="8"/>
      <c r="GS324" s="8"/>
      <c r="GT324" s="8"/>
      <c r="GU324" s="8"/>
      <c r="GV324" s="8"/>
      <c r="GW324" s="8"/>
      <c r="GX324" s="8"/>
      <c r="GY324" s="8"/>
      <c r="GZ324" s="8"/>
      <c r="HA324" s="8"/>
      <c r="HB324" s="8"/>
      <c r="HC324" s="8"/>
      <c r="HD324" s="8"/>
      <c r="HE324" s="8"/>
      <c r="HF324" s="8"/>
      <c r="HG324" s="8"/>
      <c r="HH324" s="8"/>
      <c r="HI324" s="8"/>
      <c r="HJ324" s="8"/>
      <c r="HK324" s="8"/>
      <c r="HL324" s="8"/>
      <c r="HM324" s="8"/>
      <c r="HN324" s="8"/>
      <c r="HO324" s="8"/>
      <c r="HP324" s="8"/>
      <c r="HQ324" s="8"/>
      <c r="HR324" s="8"/>
      <c r="HS324" s="8"/>
      <c r="HT324" s="8"/>
      <c r="HU324" s="8"/>
      <c r="HV324" s="8"/>
      <c r="HW324" s="8"/>
      <c r="HX324" s="8"/>
      <c r="HY324" s="8"/>
      <c r="HZ324" s="8"/>
      <c r="IA324" s="8"/>
      <c r="IB324" s="8"/>
      <c r="IC324" s="8"/>
      <c r="ID324" s="8"/>
      <c r="IE324" s="8"/>
      <c r="IF324" s="8"/>
      <c r="IG324" s="8"/>
      <c r="IH324" s="8"/>
      <c r="II324" s="8"/>
      <c r="IJ324" s="8"/>
      <c r="IK324" s="8"/>
      <c r="IL324" s="8"/>
      <c r="IM324" s="8"/>
      <c r="IN324" s="8"/>
      <c r="IO324" s="8"/>
      <c r="IP324" s="8"/>
      <c r="IQ324" s="8"/>
    </row>
    <row r="325" spans="1:251" s="7" customFormat="1" x14ac:dyDescent="0.85">
      <c r="A325" s="8"/>
      <c r="B325" s="8"/>
      <c r="C325" s="98"/>
      <c r="D325" s="8"/>
      <c r="E325" s="8"/>
      <c r="F325" s="99"/>
      <c r="G325" s="8"/>
      <c r="H325" s="8"/>
      <c r="I325" s="8"/>
      <c r="J325" s="100"/>
      <c r="K325" s="8"/>
      <c r="L325" s="9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FU325" s="8"/>
      <c r="FV325" s="8"/>
      <c r="FW325" s="8"/>
      <c r="FX325" s="8"/>
      <c r="FY325" s="8"/>
      <c r="FZ325" s="8"/>
      <c r="GA325" s="8"/>
      <c r="GB325" s="8"/>
      <c r="GC325" s="8"/>
      <c r="GD325" s="8"/>
      <c r="GE325" s="8"/>
      <c r="GF325" s="8"/>
      <c r="GG325" s="8"/>
      <c r="GH325" s="8"/>
      <c r="GI325" s="8"/>
      <c r="GJ325" s="8"/>
      <c r="GK325" s="8"/>
      <c r="GL325" s="8"/>
      <c r="GM325" s="8"/>
      <c r="GN325" s="8"/>
      <c r="GO325" s="8"/>
      <c r="GP325" s="8"/>
      <c r="GQ325" s="8"/>
      <c r="GR325" s="8"/>
      <c r="GS325" s="8"/>
      <c r="GT325" s="8"/>
      <c r="GU325" s="8"/>
      <c r="GV325" s="8"/>
      <c r="GW325" s="8"/>
      <c r="GX325" s="8"/>
      <c r="GY325" s="8"/>
      <c r="GZ325" s="8"/>
      <c r="HA325" s="8"/>
      <c r="HB325" s="8"/>
      <c r="HC325" s="8"/>
      <c r="HD325" s="8"/>
      <c r="HE325" s="8"/>
      <c r="HF325" s="8"/>
      <c r="HG325" s="8"/>
      <c r="HH325" s="8"/>
      <c r="HI325" s="8"/>
      <c r="HJ325" s="8"/>
      <c r="HK325" s="8"/>
      <c r="HL325" s="8"/>
      <c r="HM325" s="8"/>
      <c r="HN325" s="8"/>
      <c r="HO325" s="8"/>
      <c r="HP325" s="8"/>
      <c r="HQ325" s="8"/>
      <c r="HR325" s="8"/>
      <c r="HS325" s="8"/>
      <c r="HT325" s="8"/>
      <c r="HU325" s="8"/>
      <c r="HV325" s="8"/>
      <c r="HW325" s="8"/>
      <c r="HX325" s="8"/>
      <c r="HY325" s="8"/>
      <c r="HZ325" s="8"/>
      <c r="IA325" s="8"/>
      <c r="IB325" s="8"/>
      <c r="IC325" s="8"/>
      <c r="ID325" s="8"/>
      <c r="IE325" s="8"/>
      <c r="IF325" s="8"/>
      <c r="IG325" s="8"/>
      <c r="IH325" s="8"/>
      <c r="II325" s="8"/>
      <c r="IJ325" s="8"/>
      <c r="IK325" s="8"/>
      <c r="IL325" s="8"/>
      <c r="IM325" s="8"/>
      <c r="IN325" s="8"/>
      <c r="IO325" s="8"/>
      <c r="IP325" s="8"/>
      <c r="IQ325" s="8"/>
    </row>
    <row r="326" spans="1:251" s="7" customFormat="1" x14ac:dyDescent="0.85">
      <c r="A326" s="8"/>
      <c r="B326" s="8"/>
      <c r="C326" s="98"/>
      <c r="D326" s="8"/>
      <c r="E326" s="8"/>
      <c r="F326" s="99"/>
      <c r="G326" s="8"/>
      <c r="H326" s="8"/>
      <c r="I326" s="8"/>
      <c r="J326" s="100"/>
      <c r="K326" s="8"/>
      <c r="L326" s="9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FU326" s="8"/>
      <c r="FV326" s="8"/>
      <c r="FW326" s="8"/>
      <c r="FX326" s="8"/>
      <c r="FY326" s="8"/>
      <c r="FZ326" s="8"/>
      <c r="GA326" s="8"/>
      <c r="GB326" s="8"/>
      <c r="GC326" s="8"/>
      <c r="GD326" s="8"/>
      <c r="GE326" s="8"/>
      <c r="GF326" s="8"/>
      <c r="GG326" s="8"/>
      <c r="GH326" s="8"/>
      <c r="GI326" s="8"/>
      <c r="GJ326" s="8"/>
      <c r="GK326" s="8"/>
      <c r="GL326" s="8"/>
      <c r="GM326" s="8"/>
      <c r="GN326" s="8"/>
      <c r="GO326" s="8"/>
      <c r="GP326" s="8"/>
      <c r="GQ326" s="8"/>
      <c r="GR326" s="8"/>
      <c r="GS326" s="8"/>
      <c r="GT326" s="8"/>
      <c r="GU326" s="8"/>
      <c r="GV326" s="8"/>
      <c r="GW326" s="8"/>
      <c r="GX326" s="8"/>
      <c r="GY326" s="8"/>
      <c r="GZ326" s="8"/>
      <c r="HA326" s="8"/>
      <c r="HB326" s="8"/>
      <c r="HC326" s="8"/>
      <c r="HD326" s="8"/>
      <c r="HE326" s="8"/>
      <c r="HF326" s="8"/>
      <c r="HG326" s="8"/>
      <c r="HH326" s="8"/>
      <c r="HI326" s="8"/>
      <c r="HJ326" s="8"/>
      <c r="HK326" s="8"/>
      <c r="HL326" s="8"/>
      <c r="HM326" s="8"/>
      <c r="HN326" s="8"/>
      <c r="HO326" s="8"/>
      <c r="HP326" s="8"/>
      <c r="HQ326" s="8"/>
      <c r="HR326" s="8"/>
      <c r="HS326" s="8"/>
      <c r="HT326" s="8"/>
      <c r="HU326" s="8"/>
      <c r="HV326" s="8"/>
      <c r="HW326" s="8"/>
      <c r="HX326" s="8"/>
      <c r="HY326" s="8"/>
      <c r="HZ326" s="8"/>
      <c r="IA326" s="8"/>
      <c r="IB326" s="8"/>
      <c r="IC326" s="8"/>
      <c r="ID326" s="8"/>
      <c r="IE326" s="8"/>
      <c r="IF326" s="8"/>
      <c r="IG326" s="8"/>
      <c r="IH326" s="8"/>
      <c r="II326" s="8"/>
      <c r="IJ326" s="8"/>
      <c r="IK326" s="8"/>
      <c r="IL326" s="8"/>
      <c r="IM326" s="8"/>
      <c r="IN326" s="8"/>
      <c r="IO326" s="8"/>
      <c r="IP326" s="8"/>
      <c r="IQ326" s="8"/>
    </row>
    <row r="327" spans="1:251" s="7" customFormat="1" x14ac:dyDescent="0.85">
      <c r="A327" s="8"/>
      <c r="B327" s="8"/>
      <c r="C327" s="98"/>
      <c r="D327" s="8"/>
      <c r="E327" s="8"/>
      <c r="F327" s="99"/>
      <c r="G327" s="8"/>
      <c r="H327" s="8"/>
      <c r="I327" s="8"/>
      <c r="J327" s="100"/>
      <c r="K327" s="8"/>
      <c r="L327" s="9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FU327" s="8"/>
      <c r="FV327" s="8"/>
      <c r="FW327" s="8"/>
      <c r="FX327" s="8"/>
      <c r="FY327" s="8"/>
      <c r="FZ327" s="8"/>
      <c r="GA327" s="8"/>
      <c r="GB327" s="8"/>
      <c r="GC327" s="8"/>
      <c r="GD327" s="8"/>
      <c r="GE327" s="8"/>
      <c r="GF327" s="8"/>
      <c r="GG327" s="8"/>
      <c r="GH327" s="8"/>
      <c r="GI327" s="8"/>
      <c r="GJ327" s="8"/>
      <c r="GK327" s="8"/>
      <c r="GL327" s="8"/>
      <c r="GM327" s="8"/>
      <c r="GN327" s="8"/>
      <c r="GO327" s="8"/>
      <c r="GP327" s="8"/>
      <c r="GQ327" s="8"/>
      <c r="GR327" s="8"/>
      <c r="GS327" s="8"/>
      <c r="GT327" s="8"/>
      <c r="GU327" s="8"/>
      <c r="GV327" s="8"/>
      <c r="GW327" s="8"/>
      <c r="GX327" s="8"/>
      <c r="GY327" s="8"/>
      <c r="GZ327" s="8"/>
      <c r="HA327" s="8"/>
      <c r="HB327" s="8"/>
      <c r="HC327" s="8"/>
      <c r="HD327" s="8"/>
      <c r="HE327" s="8"/>
      <c r="HF327" s="8"/>
      <c r="HG327" s="8"/>
      <c r="HH327" s="8"/>
      <c r="HI327" s="8"/>
      <c r="HJ327" s="8"/>
      <c r="HK327" s="8"/>
      <c r="HL327" s="8"/>
      <c r="HM327" s="8"/>
      <c r="HN327" s="8"/>
      <c r="HO327" s="8"/>
      <c r="HP327" s="8"/>
      <c r="HQ327" s="8"/>
      <c r="HR327" s="8"/>
      <c r="HS327" s="8"/>
      <c r="HT327" s="8"/>
      <c r="HU327" s="8"/>
      <c r="HV327" s="8"/>
      <c r="HW327" s="8"/>
      <c r="HX327" s="8"/>
      <c r="HY327" s="8"/>
      <c r="HZ327" s="8"/>
      <c r="IA327" s="8"/>
      <c r="IB327" s="8"/>
      <c r="IC327" s="8"/>
      <c r="ID327" s="8"/>
      <c r="IE327" s="8"/>
      <c r="IF327" s="8"/>
      <c r="IG327" s="8"/>
      <c r="IH327" s="8"/>
      <c r="II327" s="8"/>
      <c r="IJ327" s="8"/>
      <c r="IK327" s="8"/>
      <c r="IL327" s="8"/>
      <c r="IM327" s="8"/>
      <c r="IN327" s="8"/>
      <c r="IO327" s="8"/>
      <c r="IP327" s="8"/>
      <c r="IQ327" s="8"/>
    </row>
    <row r="328" spans="1:251" s="7" customFormat="1" x14ac:dyDescent="0.85">
      <c r="A328" s="8"/>
      <c r="B328" s="8"/>
      <c r="C328" s="98"/>
      <c r="D328" s="8"/>
      <c r="E328" s="8"/>
      <c r="F328" s="99"/>
      <c r="G328" s="8"/>
      <c r="H328" s="8"/>
      <c r="I328" s="8"/>
      <c r="J328" s="100"/>
      <c r="K328" s="8"/>
      <c r="L328" s="9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FU328" s="8"/>
      <c r="FV328" s="8"/>
      <c r="FW328" s="8"/>
      <c r="FX328" s="8"/>
      <c r="FY328" s="8"/>
      <c r="FZ328" s="8"/>
      <c r="GA328" s="8"/>
      <c r="GB328" s="8"/>
      <c r="GC328" s="8"/>
      <c r="GD328" s="8"/>
      <c r="GE328" s="8"/>
      <c r="GF328" s="8"/>
      <c r="GG328" s="8"/>
      <c r="GH328" s="8"/>
      <c r="GI328" s="8"/>
      <c r="GJ328" s="8"/>
      <c r="GK328" s="8"/>
      <c r="GL328" s="8"/>
      <c r="GM328" s="8"/>
      <c r="GN328" s="8"/>
      <c r="GO328" s="8"/>
      <c r="GP328" s="8"/>
      <c r="GQ328" s="8"/>
      <c r="GR328" s="8"/>
      <c r="GS328" s="8"/>
      <c r="GT328" s="8"/>
      <c r="GU328" s="8"/>
      <c r="GV328" s="8"/>
      <c r="GW328" s="8"/>
      <c r="GX328" s="8"/>
      <c r="GY328" s="8"/>
      <c r="GZ328" s="8"/>
      <c r="HA328" s="8"/>
      <c r="HB328" s="8"/>
      <c r="HC328" s="8"/>
      <c r="HD328" s="8"/>
      <c r="HE328" s="8"/>
      <c r="HF328" s="8"/>
      <c r="HG328" s="8"/>
      <c r="HH328" s="8"/>
      <c r="HI328" s="8"/>
      <c r="HJ328" s="8"/>
      <c r="HK328" s="8"/>
      <c r="HL328" s="8"/>
      <c r="HM328" s="8"/>
      <c r="HN328" s="8"/>
      <c r="HO328" s="8"/>
      <c r="HP328" s="8"/>
      <c r="HQ328" s="8"/>
      <c r="HR328" s="8"/>
      <c r="HS328" s="8"/>
      <c r="HT328" s="8"/>
      <c r="HU328" s="8"/>
      <c r="HV328" s="8"/>
      <c r="HW328" s="8"/>
      <c r="HX328" s="8"/>
      <c r="HY328" s="8"/>
      <c r="HZ328" s="8"/>
      <c r="IA328" s="8"/>
      <c r="IB328" s="8"/>
      <c r="IC328" s="8"/>
      <c r="ID328" s="8"/>
      <c r="IE328" s="8"/>
      <c r="IF328" s="8"/>
      <c r="IG328" s="8"/>
      <c r="IH328" s="8"/>
      <c r="II328" s="8"/>
      <c r="IJ328" s="8"/>
      <c r="IK328" s="8"/>
      <c r="IL328" s="8"/>
      <c r="IM328" s="8"/>
      <c r="IN328" s="8"/>
      <c r="IO328" s="8"/>
      <c r="IP328" s="8"/>
      <c r="IQ328" s="8"/>
    </row>
    <row r="329" spans="1:251" s="7" customFormat="1" x14ac:dyDescent="0.85">
      <c r="A329" s="8"/>
      <c r="B329" s="8"/>
      <c r="C329" s="98"/>
      <c r="D329" s="8"/>
      <c r="E329" s="8"/>
      <c r="F329" s="99"/>
      <c r="G329" s="8"/>
      <c r="H329" s="8"/>
      <c r="I329" s="8"/>
      <c r="J329" s="100"/>
      <c r="K329" s="8"/>
      <c r="L329" s="9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FU329" s="8"/>
      <c r="FV329" s="8"/>
      <c r="FW329" s="8"/>
      <c r="FX329" s="8"/>
      <c r="FY329" s="8"/>
      <c r="FZ329" s="8"/>
      <c r="GA329" s="8"/>
      <c r="GB329" s="8"/>
      <c r="GC329" s="8"/>
      <c r="GD329" s="8"/>
      <c r="GE329" s="8"/>
      <c r="GF329" s="8"/>
      <c r="GG329" s="8"/>
      <c r="GH329" s="8"/>
      <c r="GI329" s="8"/>
      <c r="GJ329" s="8"/>
      <c r="GK329" s="8"/>
      <c r="GL329" s="8"/>
      <c r="GM329" s="8"/>
      <c r="GN329" s="8"/>
      <c r="GO329" s="8"/>
      <c r="GP329" s="8"/>
      <c r="GQ329" s="8"/>
      <c r="GR329" s="8"/>
      <c r="GS329" s="8"/>
      <c r="GT329" s="8"/>
      <c r="GU329" s="8"/>
      <c r="GV329" s="8"/>
      <c r="GW329" s="8"/>
      <c r="GX329" s="8"/>
      <c r="GY329" s="8"/>
      <c r="GZ329" s="8"/>
      <c r="HA329" s="8"/>
      <c r="HB329" s="8"/>
      <c r="HC329" s="8"/>
      <c r="HD329" s="8"/>
      <c r="HE329" s="8"/>
      <c r="HF329" s="8"/>
      <c r="HG329" s="8"/>
      <c r="HH329" s="8"/>
      <c r="HI329" s="8"/>
      <c r="HJ329" s="8"/>
      <c r="HK329" s="8"/>
      <c r="HL329" s="8"/>
      <c r="HM329" s="8"/>
      <c r="HN329" s="8"/>
      <c r="HO329" s="8"/>
      <c r="HP329" s="8"/>
      <c r="HQ329" s="8"/>
      <c r="HR329" s="8"/>
      <c r="HS329" s="8"/>
      <c r="HT329" s="8"/>
      <c r="HU329" s="8"/>
      <c r="HV329" s="8"/>
      <c r="HW329" s="8"/>
      <c r="HX329" s="8"/>
      <c r="HY329" s="8"/>
      <c r="HZ329" s="8"/>
      <c r="IA329" s="8"/>
      <c r="IB329" s="8"/>
      <c r="IC329" s="8"/>
      <c r="ID329" s="8"/>
      <c r="IE329" s="8"/>
      <c r="IF329" s="8"/>
      <c r="IG329" s="8"/>
      <c r="IH329" s="8"/>
      <c r="II329" s="8"/>
      <c r="IJ329" s="8"/>
      <c r="IK329" s="8"/>
      <c r="IL329" s="8"/>
      <c r="IM329" s="8"/>
      <c r="IN329" s="8"/>
      <c r="IO329" s="8"/>
      <c r="IP329" s="8"/>
      <c r="IQ329" s="8"/>
    </row>
    <row r="330" spans="1:251" s="7" customFormat="1" x14ac:dyDescent="0.85">
      <c r="A330" s="8"/>
      <c r="B330" s="8"/>
      <c r="C330" s="98"/>
      <c r="D330" s="8"/>
      <c r="E330" s="8"/>
      <c r="F330" s="99"/>
      <c r="G330" s="8"/>
      <c r="H330" s="8"/>
      <c r="I330" s="8"/>
      <c r="J330" s="100"/>
      <c r="K330" s="8"/>
      <c r="L330" s="9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FU330" s="8"/>
      <c r="FV330" s="8"/>
      <c r="FW330" s="8"/>
      <c r="FX330" s="8"/>
      <c r="FY330" s="8"/>
      <c r="FZ330" s="8"/>
      <c r="GA330" s="8"/>
      <c r="GB330" s="8"/>
      <c r="GC330" s="8"/>
      <c r="GD330" s="8"/>
      <c r="GE330" s="8"/>
      <c r="GF330" s="8"/>
      <c r="GG330" s="8"/>
      <c r="GH330" s="8"/>
      <c r="GI330" s="8"/>
      <c r="GJ330" s="8"/>
      <c r="GK330" s="8"/>
      <c r="GL330" s="8"/>
      <c r="GM330" s="8"/>
      <c r="GN330" s="8"/>
      <c r="GO330" s="8"/>
      <c r="GP330" s="8"/>
      <c r="GQ330" s="8"/>
      <c r="GR330" s="8"/>
      <c r="GS330" s="8"/>
      <c r="GT330" s="8"/>
      <c r="GU330" s="8"/>
      <c r="GV330" s="8"/>
      <c r="GW330" s="8"/>
      <c r="GX330" s="8"/>
      <c r="GY330" s="8"/>
      <c r="GZ330" s="8"/>
      <c r="HA330" s="8"/>
      <c r="HB330" s="8"/>
      <c r="HC330" s="8"/>
      <c r="HD330" s="8"/>
      <c r="HE330" s="8"/>
      <c r="HF330" s="8"/>
      <c r="HG330" s="8"/>
      <c r="HH330" s="8"/>
      <c r="HI330" s="8"/>
      <c r="HJ330" s="8"/>
      <c r="HK330" s="8"/>
      <c r="HL330" s="8"/>
      <c r="HM330" s="8"/>
      <c r="HN330" s="8"/>
      <c r="HO330" s="8"/>
      <c r="HP330" s="8"/>
      <c r="HQ330" s="8"/>
      <c r="HR330" s="8"/>
      <c r="HS330" s="8"/>
      <c r="HT330" s="8"/>
      <c r="HU330" s="8"/>
      <c r="HV330" s="8"/>
      <c r="HW330" s="8"/>
      <c r="HX330" s="8"/>
      <c r="HY330" s="8"/>
      <c r="HZ330" s="8"/>
      <c r="IA330" s="8"/>
      <c r="IB330" s="8"/>
      <c r="IC330" s="8"/>
      <c r="ID330" s="8"/>
      <c r="IE330" s="8"/>
      <c r="IF330" s="8"/>
      <c r="IG330" s="8"/>
      <c r="IH330" s="8"/>
      <c r="II330" s="8"/>
      <c r="IJ330" s="8"/>
      <c r="IK330" s="8"/>
      <c r="IL330" s="8"/>
      <c r="IM330" s="8"/>
      <c r="IN330" s="8"/>
      <c r="IO330" s="8"/>
      <c r="IP330" s="8"/>
      <c r="IQ330" s="8"/>
    </row>
    <row r="331" spans="1:251" s="7" customFormat="1" x14ac:dyDescent="0.85">
      <c r="A331" s="8"/>
      <c r="B331" s="8"/>
      <c r="C331" s="98"/>
      <c r="D331" s="8"/>
      <c r="E331" s="8"/>
      <c r="F331" s="99"/>
      <c r="G331" s="8"/>
      <c r="H331" s="8"/>
      <c r="I331" s="8"/>
      <c r="J331" s="100"/>
      <c r="K331" s="8"/>
      <c r="L331" s="9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FU331" s="8"/>
      <c r="FV331" s="8"/>
      <c r="FW331" s="8"/>
      <c r="FX331" s="8"/>
      <c r="FY331" s="8"/>
      <c r="FZ331" s="8"/>
      <c r="GA331" s="8"/>
      <c r="GB331" s="8"/>
      <c r="GC331" s="8"/>
      <c r="GD331" s="8"/>
      <c r="GE331" s="8"/>
      <c r="GF331" s="8"/>
      <c r="GG331" s="8"/>
      <c r="GH331" s="8"/>
      <c r="GI331" s="8"/>
      <c r="GJ331" s="8"/>
      <c r="GK331" s="8"/>
      <c r="GL331" s="8"/>
      <c r="GM331" s="8"/>
      <c r="GN331" s="8"/>
      <c r="GO331" s="8"/>
      <c r="GP331" s="8"/>
      <c r="GQ331" s="8"/>
      <c r="GR331" s="8"/>
      <c r="GS331" s="8"/>
      <c r="GT331" s="8"/>
      <c r="GU331" s="8"/>
      <c r="GV331" s="8"/>
      <c r="GW331" s="8"/>
      <c r="GX331" s="8"/>
      <c r="GY331" s="8"/>
      <c r="GZ331" s="8"/>
      <c r="HA331" s="8"/>
      <c r="HB331" s="8"/>
      <c r="HC331" s="8"/>
      <c r="HD331" s="8"/>
      <c r="HE331" s="8"/>
      <c r="HF331" s="8"/>
      <c r="HG331" s="8"/>
      <c r="HH331" s="8"/>
      <c r="HI331" s="8"/>
      <c r="HJ331" s="8"/>
      <c r="HK331" s="8"/>
      <c r="HL331" s="8"/>
      <c r="HM331" s="8"/>
      <c r="HN331" s="8"/>
      <c r="HO331" s="8"/>
      <c r="HP331" s="8"/>
      <c r="HQ331" s="8"/>
      <c r="HR331" s="8"/>
      <c r="HS331" s="8"/>
      <c r="HT331" s="8"/>
      <c r="HU331" s="8"/>
      <c r="HV331" s="8"/>
      <c r="HW331" s="8"/>
      <c r="HX331" s="8"/>
      <c r="HY331" s="8"/>
      <c r="HZ331" s="8"/>
      <c r="IA331" s="8"/>
      <c r="IB331" s="8"/>
      <c r="IC331" s="8"/>
      <c r="ID331" s="8"/>
      <c r="IE331" s="8"/>
      <c r="IF331" s="8"/>
      <c r="IG331" s="8"/>
      <c r="IH331" s="8"/>
      <c r="II331" s="8"/>
      <c r="IJ331" s="8"/>
      <c r="IK331" s="8"/>
      <c r="IL331" s="8"/>
      <c r="IM331" s="8"/>
      <c r="IN331" s="8"/>
      <c r="IO331" s="8"/>
      <c r="IP331" s="8"/>
      <c r="IQ331" s="8"/>
    </row>
    <row r="332" spans="1:251" s="7" customFormat="1" x14ac:dyDescent="0.85">
      <c r="A332" s="8"/>
      <c r="B332" s="8"/>
      <c r="C332" s="98"/>
      <c r="D332" s="8"/>
      <c r="E332" s="8"/>
      <c r="F332" s="99"/>
      <c r="G332" s="8"/>
      <c r="H332" s="8"/>
      <c r="I332" s="8"/>
      <c r="J332" s="100"/>
      <c r="K332" s="8"/>
      <c r="L332" s="9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FU332" s="8"/>
      <c r="FV332" s="8"/>
      <c r="FW332" s="8"/>
      <c r="FX332" s="8"/>
      <c r="FY332" s="8"/>
      <c r="FZ332" s="8"/>
      <c r="GA332" s="8"/>
      <c r="GB332" s="8"/>
      <c r="GC332" s="8"/>
      <c r="GD332" s="8"/>
      <c r="GE332" s="8"/>
      <c r="GF332" s="8"/>
      <c r="GG332" s="8"/>
      <c r="GH332" s="8"/>
      <c r="GI332" s="8"/>
      <c r="GJ332" s="8"/>
      <c r="GK332" s="8"/>
      <c r="GL332" s="8"/>
      <c r="GM332" s="8"/>
      <c r="GN332" s="8"/>
      <c r="GO332" s="8"/>
      <c r="GP332" s="8"/>
      <c r="GQ332" s="8"/>
      <c r="GR332" s="8"/>
      <c r="GS332" s="8"/>
      <c r="GT332" s="8"/>
      <c r="GU332" s="8"/>
      <c r="GV332" s="8"/>
      <c r="GW332" s="8"/>
      <c r="GX332" s="8"/>
      <c r="GY332" s="8"/>
      <c r="GZ332" s="8"/>
      <c r="HA332" s="8"/>
      <c r="HB332" s="8"/>
      <c r="HC332" s="8"/>
      <c r="HD332" s="8"/>
      <c r="HE332" s="8"/>
      <c r="HF332" s="8"/>
      <c r="HG332" s="8"/>
      <c r="HH332" s="8"/>
      <c r="HI332" s="8"/>
      <c r="HJ332" s="8"/>
      <c r="HK332" s="8"/>
      <c r="HL332" s="8"/>
      <c r="HM332" s="8"/>
      <c r="HN332" s="8"/>
      <c r="HO332" s="8"/>
      <c r="HP332" s="8"/>
      <c r="HQ332" s="8"/>
      <c r="HR332" s="8"/>
      <c r="HS332" s="8"/>
      <c r="HT332" s="8"/>
      <c r="HU332" s="8"/>
      <c r="HV332" s="8"/>
      <c r="HW332" s="8"/>
      <c r="HX332" s="8"/>
      <c r="HY332" s="8"/>
      <c r="HZ332" s="8"/>
      <c r="IA332" s="8"/>
      <c r="IB332" s="8"/>
      <c r="IC332" s="8"/>
      <c r="ID332" s="8"/>
      <c r="IE332" s="8"/>
      <c r="IF332" s="8"/>
      <c r="IG332" s="8"/>
      <c r="IH332" s="8"/>
      <c r="II332" s="8"/>
      <c r="IJ332" s="8"/>
      <c r="IK332" s="8"/>
      <c r="IL332" s="8"/>
      <c r="IM332" s="8"/>
      <c r="IN332" s="8"/>
      <c r="IO332" s="8"/>
      <c r="IP332" s="8"/>
      <c r="IQ332" s="8"/>
    </row>
  </sheetData>
  <dataConsolidate/>
  <mergeCells count="12">
    <mergeCell ref="B1:J2"/>
    <mergeCell ref="B3:J3"/>
    <mergeCell ref="B4:J4"/>
    <mergeCell ref="A5:A7"/>
    <mergeCell ref="B5:B7"/>
    <mergeCell ref="C5:C7"/>
    <mergeCell ref="D5:J5"/>
    <mergeCell ref="K5:L5"/>
    <mergeCell ref="D6:J6"/>
    <mergeCell ref="K6:L6"/>
    <mergeCell ref="A74:B74"/>
    <mergeCell ref="A86:B86"/>
  </mergeCells>
  <pageMargins left="0" right="0" top="0" bottom="0" header="0" footer="0"/>
  <pageSetup paperSize="9" scale="1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Березень</vt:lpstr>
      <vt:lpstr>Березень!Заголовки_для_печати</vt:lpstr>
      <vt:lpstr>Березень!Область_печати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2023-05-02T11:14:33Z</cp:lastPrinted>
  <dcterms:created xsi:type="dcterms:W3CDTF">2023-05-02T11:05:21Z</dcterms:created>
  <dcterms:modified xsi:type="dcterms:W3CDTF">2023-05-02T11:15:25Z</dcterms:modified>
</cp:coreProperties>
</file>