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міська рада\ШептицькаМР\60\прийнято\"/>
    </mc:Choice>
  </mc:AlternateContent>
  <xr:revisionPtr revIDLastSave="0" documentId="13_ncr:1_{0A816A7A-F4BE-4DB6-8E9D-1206CDACBBB6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ВПО_01012026" sheetId="1" r:id="rId1"/>
  </sheets>
  <definedNames>
    <definedName name="_xlnm.Print_Area" localSheetId="0">ВПО_01012026!$A$1:$P$26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9" i="1" l="1"/>
  <c r="L19" i="1"/>
  <c r="K19" i="1"/>
  <c r="H19" i="1"/>
  <c r="G19" i="1"/>
  <c r="O18" i="1"/>
  <c r="F18" i="1"/>
  <c r="O17" i="1"/>
  <c r="F17" i="1"/>
  <c r="O16" i="1"/>
  <c r="J16" i="1"/>
  <c r="F16" i="1"/>
  <c r="J15" i="1"/>
  <c r="M15" i="1" s="1"/>
  <c r="F15" i="1"/>
  <c r="J14" i="1"/>
  <c r="F14" i="1"/>
  <c r="O19" i="1" l="1"/>
  <c r="J19" i="1"/>
  <c r="F19" i="1"/>
  <c r="M14" i="1"/>
  <c r="M19" i="1" s="1"/>
</calcChain>
</file>

<file path=xl/sharedStrings.xml><?xml version="1.0" encoding="utf-8"?>
<sst xmlns="http://schemas.openxmlformats.org/spreadsheetml/2006/main" count="61" uniqueCount="43">
  <si>
    <t>ЗВІТ</t>
  </si>
  <si>
    <t>ЩОДО ВИКОНАННЯ МІСЦЕВОЇ  ЦІЛЬОВОЇ ПРОГРАМИ СТАНОМ  НА  01.01.2026 РОКУ</t>
  </si>
  <si>
    <r>
      <t xml:space="preserve">ВІДПОВІДАЛЬНИЙ ВИКОНАВЕЦЬ  </t>
    </r>
    <r>
      <rPr>
        <b/>
        <u/>
        <sz val="14"/>
        <rFont val="Times New Roman"/>
        <family val="1"/>
        <charset val="204"/>
      </rPr>
      <t>Відділ освіти Шептицької міської ради</t>
    </r>
  </si>
  <si>
    <t>,</t>
  </si>
  <si>
    <t>№</t>
  </si>
  <si>
    <t>Назва завдання, заходу</t>
  </si>
  <si>
    <t>Код програмної класифікації видатків</t>
  </si>
  <si>
    <t>КЕКВ</t>
  </si>
  <si>
    <t>Планові обсяги фінансування на 2025 рік,   грн.</t>
  </si>
  <si>
    <t>Касові видатки на 31.12.2025 року,  грн.</t>
  </si>
  <si>
    <t>фактичні видатки  грн.</t>
  </si>
  <si>
    <t>Дебіторська заборгованість  грн.</t>
  </si>
  <si>
    <t>Кредиторська заборгованість грн.</t>
  </si>
  <si>
    <t>Результативні показники виконання програми</t>
  </si>
  <si>
    <t>фінансові джерела</t>
  </si>
  <si>
    <t>всього</t>
  </si>
  <si>
    <t>в т.ч.</t>
  </si>
  <si>
    <t>загальний фонд</t>
  </si>
  <si>
    <t>спеціальний фонд</t>
  </si>
  <si>
    <t>Предмети, матеріали, обладнання та інвентар</t>
  </si>
  <si>
    <t>0613230</t>
  </si>
  <si>
    <t>кошти місцевого бюджету</t>
  </si>
  <si>
    <t>10875 - придбання кепок "Пліч-о-пліч"; 5835 - придбання горняток "Пліч-о-пліч"; 20000 - придбання матеріалів для ремонту</t>
  </si>
  <si>
    <t>Оплата послуг (крім комунальних)</t>
  </si>
  <si>
    <t>34530,8 - поточний ремонт та технічне обслуговування обладнання системи електропостачання в БДЮТС; 87810 - оплата послуг з харчування; 9000 - оплата послуг з організації екскурсій</t>
  </si>
  <si>
    <t>Оплата водопостачання та водовідведення</t>
  </si>
  <si>
    <r>
      <t>використано 931,705 м</t>
    </r>
    <r>
      <rPr>
        <sz val="11"/>
        <rFont val="Calibri"/>
        <family val="2"/>
        <charset val="204"/>
      </rPr>
      <t>³</t>
    </r>
    <r>
      <rPr>
        <sz val="11"/>
        <rFont val="Calibri"/>
        <family val="2"/>
        <charset val="204"/>
        <scheme val="minor"/>
      </rPr>
      <t xml:space="preserve"> води для водопостачання та водовідведення</t>
    </r>
  </si>
  <si>
    <t>Оплата електроенергії</t>
  </si>
  <si>
    <t>використано 32332 кВт електричної енергії для освітлення приміщень та інших потреб</t>
  </si>
  <si>
    <t>Оплата інших енергоносіїв та інших комунальних послуг</t>
  </si>
  <si>
    <t>вивезено 5,6 т сміття з території проживання ВПО</t>
  </si>
  <si>
    <t>Разом</t>
  </si>
  <si>
    <t>ЗАТВЕРДЖЕНО</t>
  </si>
  <si>
    <t>Рішення Шептицької міської  ради</t>
  </si>
  <si>
    <r>
      <t xml:space="preserve">НАЗВА ПРОГРАМИ    </t>
    </r>
    <r>
      <rPr>
        <b/>
        <u/>
        <sz val="14"/>
        <color indexed="8"/>
        <rFont val="Times New Roman"/>
        <family val="1"/>
        <charset val="204"/>
      </rPr>
      <t>Програма підтримки внутрішньо переміщеним та/або евакуйованим особам у зв’язку із введенням воєнного стану на 2025 рік</t>
    </r>
  </si>
  <si>
    <r>
      <t xml:space="preserve">КОЛИ  І КИМ ЗАТВЕРДЖЕНА ПРОГРАМА  </t>
    </r>
    <r>
      <rPr>
        <u/>
        <sz val="14"/>
        <color indexed="8"/>
        <rFont val="Times New Roman"/>
        <family val="1"/>
        <charset val="204"/>
      </rPr>
      <t xml:space="preserve">Рішення  Червоноградської міської ради від 23.01.2025р. №3241 "Про затвердження Програми підтримки внутрішньо переміщеним та/або евакуйованим особам у зв'язку  із введенням воєнного стану на 2025 рік" </t>
    </r>
  </si>
  <si>
    <t>Начальник</t>
  </si>
  <si>
    <t>Ігор ГОМОНКО</t>
  </si>
  <si>
    <t>Головний бухгалтер</t>
  </si>
  <si>
    <t>Марія ГРУШЕВСЬКА</t>
  </si>
  <si>
    <t>Івасько В.С.</t>
  </si>
  <si>
    <t>3-14-18</t>
  </si>
  <si>
    <t>19.02.2026  № 4339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</si>
</sst>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u/>
      <sz val="14"/>
      <color indexed="8"/>
      <name val="Times New Roman"/>
      <family val="1"/>
      <charset val="204"/>
    </font>
    <font>
      <u/>
      <sz val="14"/>
      <color indexed="8"/>
      <name val="Times New Roman"/>
      <family val="1"/>
      <charset val="204"/>
    </font>
    <font>
      <sz val="14"/>
      <name val="Times New Roman"/>
      <family val="1"/>
      <charset val="204"/>
    </font>
    <font>
      <b/>
      <u/>
      <sz val="14"/>
      <name val="Times New Roman"/>
      <family val="1"/>
      <charset val="204"/>
    </font>
    <font>
      <sz val="11"/>
      <name val="Calibri"/>
      <family val="2"/>
      <charset val="204"/>
    </font>
    <font>
      <sz val="12"/>
      <color indexed="8"/>
      <name val="Calibri"/>
      <family val="2"/>
      <charset val="204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sz val="13"/>
      <color indexed="8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horizontal="center" wrapText="1"/>
    </xf>
    <xf numFmtId="0" fontId="10" fillId="0" borderId="0" xfId="0" applyFont="1" applyAlignment="1">
      <alignment horizontal="center"/>
    </xf>
    <xf numFmtId="0" fontId="0" fillId="0" borderId="0" xfId="0" applyAlignment="1">
      <alignment horizontal="center" wrapText="1"/>
    </xf>
    <xf numFmtId="0" fontId="2" fillId="0" borderId="11" xfId="0" applyFont="1" applyBorder="1" applyAlignment="1">
      <alignment wrapText="1"/>
    </xf>
    <xf numFmtId="0" fontId="0" fillId="0" borderId="7" xfId="0" applyBorder="1" applyAlignment="1">
      <alignment horizontal="center" vertical="center"/>
    </xf>
    <xf numFmtId="0" fontId="12" fillId="0" borderId="8" xfId="0" applyFont="1" applyBorder="1" applyAlignment="1">
      <alignment vertical="center" wrapText="1"/>
    </xf>
    <xf numFmtId="49" fontId="13" fillId="0" borderId="8" xfId="0" applyNumberFormat="1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/>
    </xf>
    <xf numFmtId="0" fontId="12" fillId="0" borderId="8" xfId="0" applyFont="1" applyBorder="1" applyAlignment="1">
      <alignment vertical="center"/>
    </xf>
    <xf numFmtId="0" fontId="12" fillId="0" borderId="9" xfId="0" applyFont="1" applyBorder="1" applyAlignment="1">
      <alignment vertical="center" wrapText="1"/>
    </xf>
    <xf numFmtId="0" fontId="0" fillId="0" borderId="10" xfId="0" applyBorder="1"/>
    <xf numFmtId="0" fontId="14" fillId="0" borderId="11" xfId="0" applyFont="1" applyBorder="1"/>
    <xf numFmtId="0" fontId="0" fillId="0" borderId="11" xfId="0" applyBorder="1"/>
    <xf numFmtId="0" fontId="0" fillId="0" borderId="12" xfId="0" applyBorder="1" applyAlignment="1">
      <alignment wrapText="1"/>
    </xf>
    <xf numFmtId="0" fontId="0" fillId="0" borderId="0" xfId="0" applyAlignment="1">
      <alignment wrapText="1"/>
    </xf>
    <xf numFmtId="0" fontId="15" fillId="0" borderId="0" xfId="0" applyFont="1"/>
    <xf numFmtId="14" fontId="15" fillId="0" borderId="0" xfId="0" applyNumberFormat="1" applyFont="1"/>
    <xf numFmtId="0" fontId="17" fillId="0" borderId="0" xfId="0" applyFont="1" applyAlignment="1">
      <alignment vertical="center" wrapText="1"/>
    </xf>
    <xf numFmtId="0" fontId="16" fillId="0" borderId="0" xfId="0" applyFont="1"/>
    <xf numFmtId="0" fontId="2" fillId="0" borderId="6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wrapText="1"/>
    </xf>
    <xf numFmtId="0" fontId="2" fillId="0" borderId="11" xfId="0" applyFont="1" applyBorder="1" applyAlignment="1">
      <alignment horizontal="center" wrapText="1"/>
    </xf>
    <xf numFmtId="0" fontId="2" fillId="0" borderId="8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8" fillId="0" borderId="0" xfId="0" applyFont="1" applyAlignment="1">
      <alignment horizontal="left" wrapText="1"/>
    </xf>
    <xf numFmtId="0" fontId="11" fillId="0" borderId="1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6"/>
  <sheetViews>
    <sheetView tabSelected="1" view="pageBreakPreview" topLeftCell="A4" zoomScaleNormal="100" zoomScaleSheetLayoutView="100" workbookViewId="0">
      <selection activeCell="N3" sqref="N3"/>
    </sheetView>
  </sheetViews>
  <sheetFormatPr defaultRowHeight="15" x14ac:dyDescent="0.25"/>
  <cols>
    <col min="1" max="1" width="5" customWidth="1"/>
    <col min="2" max="2" width="37.28515625" customWidth="1"/>
    <col min="3" max="3" width="10.42578125" customWidth="1"/>
    <col min="5" max="5" width="11.28515625" customWidth="1"/>
    <col min="7" max="7" width="9.85546875" customWidth="1"/>
    <col min="8" max="8" width="9.7109375" customWidth="1"/>
    <col min="9" max="9" width="10" customWidth="1"/>
    <col min="10" max="10" width="10.85546875" customWidth="1"/>
    <col min="11" max="11" width="12" customWidth="1"/>
    <col min="12" max="12" width="10" customWidth="1"/>
    <col min="13" max="13" width="11.5703125" customWidth="1"/>
    <col min="14" max="14" width="9.7109375" customWidth="1"/>
    <col min="15" max="15" width="9.85546875" customWidth="1"/>
    <col min="16" max="16" width="25.140625" style="17" customWidth="1"/>
  </cols>
  <sheetData>
    <row r="1" spans="1:16" ht="16.5" x14ac:dyDescent="0.25">
      <c r="N1" s="18" t="s">
        <v>32</v>
      </c>
      <c r="O1" s="1"/>
      <c r="P1" s="2"/>
    </row>
    <row r="2" spans="1:16" ht="16.5" x14ac:dyDescent="0.25">
      <c r="N2" s="18" t="s">
        <v>33</v>
      </c>
      <c r="O2" s="1"/>
      <c r="P2" s="2"/>
    </row>
    <row r="3" spans="1:16" ht="16.5" x14ac:dyDescent="0.25">
      <c r="N3" s="19" t="s">
        <v>42</v>
      </c>
      <c r="O3" s="1"/>
      <c r="P3" s="2"/>
    </row>
    <row r="4" spans="1:16" ht="15.75" x14ac:dyDescent="0.25">
      <c r="O4" s="1"/>
      <c r="P4" s="2"/>
    </row>
    <row r="5" spans="1:16" x14ac:dyDescent="0.25">
      <c r="A5" s="33" t="s">
        <v>0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</row>
    <row r="6" spans="1:16" x14ac:dyDescent="0.25">
      <c r="A6" s="33" t="s">
        <v>1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</row>
    <row r="7" spans="1:16" ht="40.9" customHeight="1" x14ac:dyDescent="0.3">
      <c r="A7" s="35" t="s">
        <v>34</v>
      </c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</row>
    <row r="8" spans="1:16" ht="48" customHeight="1" x14ac:dyDescent="0.3">
      <c r="A8" s="35" t="s">
        <v>35</v>
      </c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</row>
    <row r="9" spans="1:16" ht="44.45" customHeight="1" x14ac:dyDescent="0.3">
      <c r="A9" s="37" t="s">
        <v>2</v>
      </c>
      <c r="B9" s="37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"/>
    </row>
    <row r="10" spans="1:16" ht="15.75" thickBot="1" x14ac:dyDescent="0.3">
      <c r="A10" s="4" t="s">
        <v>3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5"/>
    </row>
    <row r="11" spans="1:16" ht="43.15" customHeight="1" x14ac:dyDescent="0.25">
      <c r="A11" s="38" t="s">
        <v>4</v>
      </c>
      <c r="B11" s="41" t="s">
        <v>5</v>
      </c>
      <c r="C11" s="44" t="s">
        <v>6</v>
      </c>
      <c r="D11" s="47" t="s">
        <v>7</v>
      </c>
      <c r="E11" s="29" t="s">
        <v>8</v>
      </c>
      <c r="F11" s="30"/>
      <c r="G11" s="30"/>
      <c r="H11" s="31"/>
      <c r="I11" s="29" t="s">
        <v>9</v>
      </c>
      <c r="J11" s="30"/>
      <c r="K11" s="30"/>
      <c r="L11" s="31"/>
      <c r="M11" s="32" t="s">
        <v>10</v>
      </c>
      <c r="N11" s="32" t="s">
        <v>11</v>
      </c>
      <c r="O11" s="32" t="s">
        <v>12</v>
      </c>
      <c r="P11" s="22" t="s">
        <v>13</v>
      </c>
    </row>
    <row r="12" spans="1:16" ht="15.75" x14ac:dyDescent="0.25">
      <c r="A12" s="39"/>
      <c r="B12" s="42"/>
      <c r="C12" s="45"/>
      <c r="D12" s="27"/>
      <c r="E12" s="25" t="s">
        <v>14</v>
      </c>
      <c r="F12" s="27" t="s">
        <v>15</v>
      </c>
      <c r="G12" s="27" t="s">
        <v>16</v>
      </c>
      <c r="H12" s="27"/>
      <c r="I12" s="25" t="s">
        <v>14</v>
      </c>
      <c r="J12" s="27" t="s">
        <v>15</v>
      </c>
      <c r="K12" s="27" t="s">
        <v>16</v>
      </c>
      <c r="L12" s="27"/>
      <c r="M12" s="25"/>
      <c r="N12" s="25"/>
      <c r="O12" s="25"/>
      <c r="P12" s="23"/>
    </row>
    <row r="13" spans="1:16" ht="48" thickBot="1" x14ac:dyDescent="0.3">
      <c r="A13" s="40"/>
      <c r="B13" s="43"/>
      <c r="C13" s="46"/>
      <c r="D13" s="28"/>
      <c r="E13" s="26"/>
      <c r="F13" s="28"/>
      <c r="G13" s="6" t="s">
        <v>17</v>
      </c>
      <c r="H13" s="6" t="s">
        <v>18</v>
      </c>
      <c r="I13" s="26"/>
      <c r="J13" s="28"/>
      <c r="K13" s="6" t="s">
        <v>17</v>
      </c>
      <c r="L13" s="6" t="s">
        <v>18</v>
      </c>
      <c r="M13" s="26"/>
      <c r="N13" s="26"/>
      <c r="O13" s="26"/>
      <c r="P13" s="24"/>
    </row>
    <row r="14" spans="1:16" ht="90" x14ac:dyDescent="0.25">
      <c r="A14" s="7">
        <v>1</v>
      </c>
      <c r="B14" s="8" t="s">
        <v>19</v>
      </c>
      <c r="C14" s="9" t="s">
        <v>20</v>
      </c>
      <c r="D14" s="10">
        <v>2210</v>
      </c>
      <c r="E14" s="8" t="s">
        <v>21</v>
      </c>
      <c r="F14" s="11">
        <f t="shared" ref="F14:F18" si="0">G14+H14</f>
        <v>48000</v>
      </c>
      <c r="G14" s="11">
        <v>48000</v>
      </c>
      <c r="H14" s="11">
        <v>0</v>
      </c>
      <c r="I14" s="8" t="s">
        <v>21</v>
      </c>
      <c r="J14" s="11">
        <f t="shared" ref="J14:J16" si="1">K14+L14</f>
        <v>36710</v>
      </c>
      <c r="K14" s="11">
        <v>36710</v>
      </c>
      <c r="L14" s="11">
        <v>0</v>
      </c>
      <c r="M14" s="11">
        <f t="shared" ref="M14:M15" si="2">J14</f>
        <v>36710</v>
      </c>
      <c r="N14" s="11">
        <v>0</v>
      </c>
      <c r="O14" s="11">
        <v>0</v>
      </c>
      <c r="P14" s="12" t="s">
        <v>22</v>
      </c>
    </row>
    <row r="15" spans="1:16" ht="135" x14ac:dyDescent="0.25">
      <c r="A15" s="7">
        <v>2</v>
      </c>
      <c r="B15" s="8" t="s">
        <v>23</v>
      </c>
      <c r="C15" s="9" t="s">
        <v>20</v>
      </c>
      <c r="D15" s="10">
        <v>2240</v>
      </c>
      <c r="E15" s="8" t="s">
        <v>21</v>
      </c>
      <c r="F15" s="11">
        <f t="shared" si="0"/>
        <v>187400</v>
      </c>
      <c r="G15" s="11">
        <v>187400</v>
      </c>
      <c r="H15" s="11">
        <v>0</v>
      </c>
      <c r="I15" s="8" t="s">
        <v>21</v>
      </c>
      <c r="J15" s="11">
        <f t="shared" si="1"/>
        <v>131340.79999999999</v>
      </c>
      <c r="K15" s="11">
        <v>131340.79999999999</v>
      </c>
      <c r="L15" s="11">
        <v>0</v>
      </c>
      <c r="M15" s="11">
        <f t="shared" si="2"/>
        <v>131340.79999999999</v>
      </c>
      <c r="N15" s="11">
        <v>0</v>
      </c>
      <c r="O15" s="11">
        <v>0</v>
      </c>
      <c r="P15" s="12" t="s">
        <v>24</v>
      </c>
    </row>
    <row r="16" spans="1:16" ht="60" x14ac:dyDescent="0.25">
      <c r="A16" s="7">
        <v>3</v>
      </c>
      <c r="B16" s="8" t="s">
        <v>25</v>
      </c>
      <c r="C16" s="9" t="s">
        <v>20</v>
      </c>
      <c r="D16" s="10">
        <v>2272</v>
      </c>
      <c r="E16" s="8" t="s">
        <v>21</v>
      </c>
      <c r="F16" s="11">
        <f t="shared" si="0"/>
        <v>105866.86</v>
      </c>
      <c r="G16" s="11">
        <v>105866.86</v>
      </c>
      <c r="H16" s="11">
        <v>0</v>
      </c>
      <c r="I16" s="8" t="s">
        <v>21</v>
      </c>
      <c r="J16" s="11">
        <f t="shared" si="1"/>
        <v>22346.27</v>
      </c>
      <c r="K16" s="11">
        <v>22346.27</v>
      </c>
      <c r="L16" s="11">
        <v>0</v>
      </c>
      <c r="M16" s="11">
        <v>22346.27</v>
      </c>
      <c r="N16" s="11">
        <v>0</v>
      </c>
      <c r="O16" s="11">
        <f>M16-K16</f>
        <v>0</v>
      </c>
      <c r="P16" s="12" t="s">
        <v>26</v>
      </c>
    </row>
    <row r="17" spans="1:16" ht="60" x14ac:dyDescent="0.25">
      <c r="A17" s="7">
        <v>4</v>
      </c>
      <c r="B17" s="8" t="s">
        <v>27</v>
      </c>
      <c r="C17" s="9" t="s">
        <v>20</v>
      </c>
      <c r="D17" s="10">
        <v>2273</v>
      </c>
      <c r="E17" s="8" t="s">
        <v>21</v>
      </c>
      <c r="F17" s="11">
        <f t="shared" si="0"/>
        <v>645437.91</v>
      </c>
      <c r="G17" s="11">
        <v>645437.91</v>
      </c>
      <c r="H17" s="11">
        <v>0</v>
      </c>
      <c r="I17" s="8" t="s">
        <v>21</v>
      </c>
      <c r="J17" s="11">
        <v>80792.22</v>
      </c>
      <c r="K17" s="11">
        <v>80792.22</v>
      </c>
      <c r="L17" s="11">
        <v>0</v>
      </c>
      <c r="M17" s="11">
        <v>325303.05</v>
      </c>
      <c r="N17" s="11">
        <v>0</v>
      </c>
      <c r="O17" s="11">
        <f t="shared" ref="O17:O18" si="3">M17-K17</f>
        <v>244510.83</v>
      </c>
      <c r="P17" s="12" t="s">
        <v>28</v>
      </c>
    </row>
    <row r="18" spans="1:16" ht="45.75" customHeight="1" x14ac:dyDescent="0.25">
      <c r="A18" s="7">
        <v>5</v>
      </c>
      <c r="B18" s="8" t="s">
        <v>29</v>
      </c>
      <c r="C18" s="9" t="s">
        <v>20</v>
      </c>
      <c r="D18" s="10">
        <v>2275</v>
      </c>
      <c r="E18" s="8" t="s">
        <v>21</v>
      </c>
      <c r="F18" s="11">
        <f t="shared" si="0"/>
        <v>201010.23</v>
      </c>
      <c r="G18" s="11">
        <v>201010.23</v>
      </c>
      <c r="H18" s="11">
        <v>0</v>
      </c>
      <c r="I18" s="8" t="s">
        <v>21</v>
      </c>
      <c r="J18" s="11">
        <v>2385.1799999999998</v>
      </c>
      <c r="K18" s="11">
        <v>2385.1799999999998</v>
      </c>
      <c r="L18" s="11">
        <v>0</v>
      </c>
      <c r="M18" s="11">
        <v>5625.26</v>
      </c>
      <c r="N18" s="11">
        <v>0</v>
      </c>
      <c r="O18" s="11">
        <f t="shared" si="3"/>
        <v>3240.0800000000004</v>
      </c>
      <c r="P18" s="12" t="s">
        <v>30</v>
      </c>
    </row>
    <row r="19" spans="1:16" ht="15.75" thickBot="1" x14ac:dyDescent="0.3">
      <c r="A19" s="13"/>
      <c r="B19" s="14" t="s">
        <v>31</v>
      </c>
      <c r="C19" s="15"/>
      <c r="D19" s="15"/>
      <c r="E19" s="15"/>
      <c r="F19" s="14">
        <f>SUM(F14:F18)</f>
        <v>1187715</v>
      </c>
      <c r="G19" s="14">
        <f>SUM(G14:G18)</f>
        <v>1187715</v>
      </c>
      <c r="H19" s="14">
        <f>SUM(H14:H18)</f>
        <v>0</v>
      </c>
      <c r="I19" s="15"/>
      <c r="J19" s="14">
        <f t="shared" ref="J19:O19" si="4">SUM(J14:J18)</f>
        <v>273574.46999999997</v>
      </c>
      <c r="K19" s="14">
        <f t="shared" si="4"/>
        <v>273574.46999999997</v>
      </c>
      <c r="L19" s="14">
        <f t="shared" si="4"/>
        <v>0</v>
      </c>
      <c r="M19" s="14">
        <f t="shared" si="4"/>
        <v>521325.38</v>
      </c>
      <c r="N19" s="14">
        <f t="shared" si="4"/>
        <v>0</v>
      </c>
      <c r="O19" s="14">
        <f t="shared" si="4"/>
        <v>247750.90999999997</v>
      </c>
      <c r="P19" s="16"/>
    </row>
    <row r="21" spans="1:16" x14ac:dyDescent="0.25">
      <c r="B21" s="20" t="s">
        <v>36</v>
      </c>
      <c r="H21" s="21" t="s">
        <v>37</v>
      </c>
    </row>
    <row r="23" spans="1:16" x14ac:dyDescent="0.25">
      <c r="B23" s="21" t="s">
        <v>38</v>
      </c>
      <c r="H23" s="21" t="s">
        <v>39</v>
      </c>
    </row>
    <row r="25" spans="1:16" x14ac:dyDescent="0.25">
      <c r="B25" t="s">
        <v>40</v>
      </c>
    </row>
    <row r="26" spans="1:16" x14ac:dyDescent="0.25">
      <c r="B26" t="s">
        <v>41</v>
      </c>
    </row>
  </sheetData>
  <mergeCells count="21">
    <mergeCell ref="A11:A13"/>
    <mergeCell ref="B11:B13"/>
    <mergeCell ref="C11:C13"/>
    <mergeCell ref="D11:D13"/>
    <mergeCell ref="E11:H11"/>
    <mergeCell ref="A5:P5"/>
    <mergeCell ref="A6:P6"/>
    <mergeCell ref="A7:P7"/>
    <mergeCell ref="A8:P8"/>
    <mergeCell ref="A9:O9"/>
    <mergeCell ref="P11:P13"/>
    <mergeCell ref="E12:E13"/>
    <mergeCell ref="F12:F13"/>
    <mergeCell ref="G12:H12"/>
    <mergeCell ref="I12:I13"/>
    <mergeCell ref="J12:J13"/>
    <mergeCell ref="K12:L12"/>
    <mergeCell ref="I11:L11"/>
    <mergeCell ref="M11:M13"/>
    <mergeCell ref="N11:N13"/>
    <mergeCell ref="O11:O13"/>
  </mergeCells>
  <pageMargins left="0.31496062992125984" right="0.15748031496062992" top="0.74803149606299213" bottom="0.74803149606299213" header="0.31496062992125984" footer="0.31496062992125984"/>
  <pageSetup paperSize="9"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ВПО_01012026</vt:lpstr>
      <vt:lpstr>ВПО_01012026!Область_печати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Laptopchik</cp:lastModifiedBy>
  <cp:lastPrinted>2026-02-05T14:44:48Z</cp:lastPrinted>
  <dcterms:created xsi:type="dcterms:W3CDTF">2026-02-04T15:07:12Z</dcterms:created>
  <dcterms:modified xsi:type="dcterms:W3CDTF">2026-02-23T21:27:20Z</dcterms:modified>
</cp:coreProperties>
</file>