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5 - сесія лютий\рішення внесення змін бюджету 2026 лютий\"/>
    </mc:Choice>
  </mc:AlternateContent>
  <bookViews>
    <workbookView xWindow="-105" yWindow="-105" windowWidth="23250" windowHeight="1257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20" i="1" l="1"/>
  <c r="F22" i="1" l="1"/>
  <c r="E22" i="1"/>
  <c r="E35" i="1" s="1"/>
  <c r="D22" i="1"/>
  <c r="D19" i="1" s="1"/>
  <c r="F35" i="1"/>
  <c r="E34" i="1"/>
  <c r="F34" i="1"/>
  <c r="D34" i="1"/>
  <c r="C34" i="1" s="1"/>
  <c r="E33" i="1"/>
  <c r="F33" i="1"/>
  <c r="D33" i="1"/>
  <c r="C33" i="1" s="1"/>
  <c r="F30" i="1"/>
  <c r="E30" i="1"/>
  <c r="C30" i="1"/>
  <c r="F29" i="1"/>
  <c r="E29" i="1"/>
  <c r="C29" i="1" s="1"/>
  <c r="F27" i="1"/>
  <c r="F26" i="1" s="1"/>
  <c r="E27" i="1"/>
  <c r="C27" i="1" s="1"/>
  <c r="D35" i="1"/>
  <c r="D28" i="1"/>
  <c r="D26" i="1"/>
  <c r="C26" i="1" s="1"/>
  <c r="E19" i="1"/>
  <c r="F19" i="1"/>
  <c r="F16" i="1"/>
  <c r="E16" i="1"/>
  <c r="C16" i="1"/>
  <c r="F14" i="1"/>
  <c r="E14" i="1"/>
  <c r="C14" i="1" s="1"/>
  <c r="C25" i="1"/>
  <c r="C21" i="1"/>
  <c r="C20" i="1"/>
  <c r="C18" i="1"/>
  <c r="C17" i="1"/>
  <c r="C15" i="1"/>
  <c r="E28" i="1"/>
  <c r="C28" i="1" s="1"/>
  <c r="F28" i="1"/>
  <c r="E26" i="1"/>
  <c r="E13" i="1"/>
  <c r="E23" i="1" s="1"/>
  <c r="C35" i="1" l="1"/>
  <c r="E32" i="1"/>
  <c r="E31" i="1" s="1"/>
  <c r="E36" i="1" s="1"/>
  <c r="F13" i="1"/>
  <c r="F23" i="1" s="1"/>
  <c r="C22" i="1"/>
  <c r="D32" i="1"/>
  <c r="D31" i="1" s="1"/>
  <c r="D13" i="1"/>
  <c r="C19" i="1"/>
  <c r="F32" i="1"/>
  <c r="F31" i="1" s="1"/>
  <c r="F36" i="1" s="1"/>
  <c r="C32" i="1" l="1"/>
  <c r="D23" i="1"/>
  <c r="C23" i="1" s="1"/>
  <c r="C13" i="1"/>
  <c r="D36" i="1"/>
  <c r="C36" i="1" s="1"/>
  <c r="C31" i="1"/>
</calcChain>
</file>

<file path=xl/sharedStrings.xml><?xml version="1.0" encoding="utf-8"?>
<sst xmlns="http://schemas.openxmlformats.org/spreadsheetml/2006/main" count="43" uniqueCount="36">
  <si>
    <t>ФІНАНСУВАННЯ_x000D_
місцевого бюджету на 2026 рік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</si>
  <si>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</si>
  <si>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</si>
  <si>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</si>
  <si>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</si>
  <si>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</si>
  <si>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</si>
  <si>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</si>
  <si>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</si>
  <si>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</si>
  <si>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</si>
  <si>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позик банківських установ</t>
  </si>
  <si>
    <t>Погашено позик</t>
  </si>
  <si>
    <t>Інше внутрішнє фінансування</t>
  </si>
  <si>
    <t>Одержано позик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</si>
  <si>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</si>
  <si>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</si>
  <si>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</si>
  <si>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</si>
  <si>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</si>
  <si>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</si>
  <si>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</si>
  <si>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борговими операціями</t>
  </si>
  <si>
    <t>Запозичення</t>
  </si>
  <si>
    <t>Довгострокові зобов`язання</t>
  </si>
  <si>
    <t>Погашення</t>
  </si>
  <si>
    <t>Середньострокові зобов`язання</t>
  </si>
  <si>
    <t>Фінансування за активними операціями</t>
  </si>
  <si>
    <t>Зміни обсягів бюджетних коштів</t>
  </si>
  <si>
    <t>Секретар міської  ради</t>
  </si>
  <si>
    <t>Олександр Грасулов</t>
  </si>
  <si>
    <t>1358700000</t>
  </si>
  <si>
    <t>(код бюджету)</t>
  </si>
  <si>
    <t>до рішення Шептицької міської ради</t>
  </si>
  <si>
    <t>Додаток №3</t>
  </si>
  <si>
    <t>_______________ №______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</si>
</sst>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3" xfId="0" applyFont="1" applyBorder="1" applyAlignment="1">
      <alignment horizontal="center" vertical="center"/>
    </xf>
    <xf numFmtId="0" fontId="1" fillId="0" borderId="4" xfId="0" applyFont="1" applyBorder="1"/>
    <xf numFmtId="0" fontId="1" fillId="0" borderId="5" xfId="0" applyFont="1" applyBorder="1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7" workbookViewId="0">
      <selection activeCell="M12" sqref="M12"/>
    </sheetView>
  </sheetViews>
  <sheetFormatPr defaultColWidth="8.85546875" defaultRowHeight="12.75" x14ac:dyDescent="0.2"/>
  <cols>
    <col min="1" max="1" width="11.28515625" style="1" customWidth="1"/>
    <col min="2" max="2" width="41.140625" style="1" customWidth="1"/>
    <col min="3" max="3" width="14.7109375" style="1" customWidth="1"/>
    <col min="4" max="6" width="14.28515625" style="1" customWidth="1"/>
    <col min="7" max="16384" width="8.85546875" style="1"/>
  </cols>
  <sheetData>
    <row r="1" spans="1:6" x14ac:dyDescent="0.2">
      <c r="D1" s="1" t="s">
        <v>34</v>
      </c>
    </row>
    <row r="2" spans="1:6" x14ac:dyDescent="0.2">
      <c r="D2" s="1" t="s">
        <v>33</v>
      </c>
    </row>
    <row r="3" spans="1:6" x14ac:dyDescent="0.2">
      <c r="D3" s="1" t="s">
        <v>35</v>
      </c>
    </row>
    <row r="5" spans="1:6" ht="25.5" customHeight="1" x14ac:dyDescent="0.2">
      <c r="A5" s="23" t="s">
        <v>0</v>
      </c>
      <c r="B5" s="24"/>
      <c r="C5" s="24"/>
      <c r="D5" s="24"/>
      <c r="E5" s="24"/>
      <c r="F5" s="24"/>
    </row>
    <row r="6" spans="1:6" ht="25.5" customHeight="1" x14ac:dyDescent="0.2">
      <c r="A6" s="3" t="s">
        <v>31</v>
      </c>
      <c r="B6" s="2"/>
      <c r="C6" s="2"/>
      <c r="D6" s="2"/>
      <c r="E6" s="2"/>
      <c r="F6" s="2"/>
    </row>
    <row r="7" spans="1:6" x14ac:dyDescent="0.2">
      <c r="A7" s="4" t="s">
        <v>32</v>
      </c>
      <c r="F7" s="5" t="s">
        <v>1</v>
      </c>
    </row>
    <row r="8" spans="1:6" x14ac:dyDescent="0.2">
      <c r="A8" s="25" t="s">
        <v>2</v>
      </c>
      <c r="B8" s="25" t="s">
        <v>3</v>
      </c>
      <c r="C8" s="26" t="s">
        <v>4</v>
      </c>
      <c r="D8" s="25" t="s">
        <v>5</v>
      </c>
      <c r="E8" s="25" t="s">
        <v>6</v>
      </c>
      <c r="F8" s="25"/>
    </row>
    <row r="9" spans="1:6" x14ac:dyDescent="0.2">
      <c r="A9" s="25"/>
      <c r="B9" s="25"/>
      <c r="C9" s="25"/>
      <c r="D9" s="25"/>
      <c r="E9" s="25" t="s">
        <v>7</v>
      </c>
      <c r="F9" s="25" t="s">
        <v>8</v>
      </c>
    </row>
    <row r="10" spans="1:6" x14ac:dyDescent="0.2">
      <c r="A10" s="25"/>
      <c r="B10" s="25"/>
      <c r="C10" s="25"/>
      <c r="D10" s="25"/>
      <c r="E10" s="25"/>
      <c r="F10" s="25"/>
    </row>
    <row r="11" spans="1:6" x14ac:dyDescent="0.2">
      <c r="A11" s="6">
        <v>1</v>
      </c>
      <c r="B11" s="6">
        <v>2</v>
      </c>
      <c r="C11" s="7">
        <v>3</v>
      </c>
      <c r="D11" s="6">
        <v>4</v>
      </c>
      <c r="E11" s="6">
        <v>5</v>
      </c>
      <c r="F11" s="6">
        <v>6</v>
      </c>
    </row>
    <row r="12" spans="1:6" ht="21" customHeight="1" x14ac:dyDescent="0.2">
      <c r="A12" s="20" t="s">
        <v>9</v>
      </c>
      <c r="B12" s="21"/>
      <c r="C12" s="21"/>
      <c r="D12" s="21"/>
      <c r="E12" s="21"/>
      <c r="F12" s="22"/>
    </row>
    <row r="13" spans="1:6" x14ac:dyDescent="0.2">
      <c r="A13" s="8">
        <v>200000</v>
      </c>
      <c r="B13" s="9" t="s">
        <v>10</v>
      </c>
      <c r="C13" s="10">
        <f t="shared" ref="C13:C23" si="0">D13+E13</f>
        <v>108281210.27</v>
      </c>
      <c r="D13" s="11">
        <f>D14+D16+D19</f>
        <v>16154780</v>
      </c>
      <c r="E13" s="11">
        <f>E14+E16+E19</f>
        <v>92126430.269999996</v>
      </c>
      <c r="F13" s="11">
        <f>F14+F16+F19</f>
        <v>92126430.269999996</v>
      </c>
    </row>
    <row r="14" spans="1:6" ht="25.5" x14ac:dyDescent="0.2">
      <c r="A14" s="8">
        <v>202000</v>
      </c>
      <c r="B14" s="9" t="s">
        <v>11</v>
      </c>
      <c r="C14" s="10">
        <f t="shared" si="0"/>
        <v>-4250000</v>
      </c>
      <c r="D14" s="11">
        <v>0</v>
      </c>
      <c r="E14" s="11">
        <f>E15</f>
        <v>-4250000</v>
      </c>
      <c r="F14" s="11">
        <f>F15</f>
        <v>-4250000</v>
      </c>
    </row>
    <row r="15" spans="1:6" x14ac:dyDescent="0.2">
      <c r="A15" s="12">
        <v>202220</v>
      </c>
      <c r="B15" s="13" t="s">
        <v>12</v>
      </c>
      <c r="C15" s="14">
        <f t="shared" si="0"/>
        <v>-4250000</v>
      </c>
      <c r="D15" s="15">
        <v>0</v>
      </c>
      <c r="E15" s="15">
        <v>-4250000</v>
      </c>
      <c r="F15" s="15">
        <v>-4250000</v>
      </c>
    </row>
    <row r="16" spans="1:6" x14ac:dyDescent="0.2">
      <c r="A16" s="8">
        <v>203000</v>
      </c>
      <c r="B16" s="9" t="s">
        <v>13</v>
      </c>
      <c r="C16" s="10">
        <f t="shared" si="0"/>
        <v>56486130</v>
      </c>
      <c r="D16" s="11">
        <v>0</v>
      </c>
      <c r="E16" s="11">
        <f>E17+E18</f>
        <v>56486130</v>
      </c>
      <c r="F16" s="11">
        <f>F17+F18</f>
        <v>56486130</v>
      </c>
    </row>
    <row r="17" spans="1:6" x14ac:dyDescent="0.2">
      <c r="A17" s="12">
        <v>203610</v>
      </c>
      <c r="B17" s="13" t="s">
        <v>14</v>
      </c>
      <c r="C17" s="14">
        <f t="shared" si="0"/>
        <v>56536130</v>
      </c>
      <c r="D17" s="15">
        <v>0</v>
      </c>
      <c r="E17" s="15">
        <v>56536130</v>
      </c>
      <c r="F17" s="15">
        <v>56536130</v>
      </c>
    </row>
    <row r="18" spans="1:6" x14ac:dyDescent="0.2">
      <c r="A18" s="12">
        <v>203620</v>
      </c>
      <c r="B18" s="13" t="s">
        <v>12</v>
      </c>
      <c r="C18" s="14">
        <f t="shared" si="0"/>
        <v>-50000</v>
      </c>
      <c r="D18" s="15">
        <v>0</v>
      </c>
      <c r="E18" s="15">
        <v>-50000</v>
      </c>
      <c r="F18" s="15">
        <v>-50000</v>
      </c>
    </row>
    <row r="19" spans="1:6" ht="25.5" x14ac:dyDescent="0.2">
      <c r="A19" s="8">
        <v>208000</v>
      </c>
      <c r="B19" s="9" t="s">
        <v>15</v>
      </c>
      <c r="C19" s="10">
        <f t="shared" si="0"/>
        <v>56045080.269999996</v>
      </c>
      <c r="D19" s="11">
        <f>D20-D21+D22</f>
        <v>16154780</v>
      </c>
      <c r="E19" s="11">
        <f>E20-E21+E22</f>
        <v>39890300.269999996</v>
      </c>
      <c r="F19" s="11">
        <f>F20-F21+F22</f>
        <v>39890300.269999996</v>
      </c>
    </row>
    <row r="20" spans="1:6" x14ac:dyDescent="0.2">
      <c r="A20" s="12">
        <v>208100</v>
      </c>
      <c r="B20" s="13" t="s">
        <v>16</v>
      </c>
      <c r="C20" s="14">
        <f t="shared" si="0"/>
        <v>57045080.269999996</v>
      </c>
      <c r="D20" s="15">
        <f>1000000+47734780+8310300.27</f>
        <v>57045080.269999996</v>
      </c>
      <c r="E20" s="15">
        <v>0</v>
      </c>
      <c r="F20" s="15">
        <v>0</v>
      </c>
    </row>
    <row r="21" spans="1:6" x14ac:dyDescent="0.2">
      <c r="A21" s="12">
        <v>208200</v>
      </c>
      <c r="B21" s="13" t="s">
        <v>17</v>
      </c>
      <c r="C21" s="14">
        <f t="shared" si="0"/>
        <v>1000000</v>
      </c>
      <c r="D21" s="15">
        <v>1000000</v>
      </c>
      <c r="E21" s="15">
        <v>0</v>
      </c>
      <c r="F21" s="15">
        <v>0</v>
      </c>
    </row>
    <row r="22" spans="1:6" ht="38.25" x14ac:dyDescent="0.2">
      <c r="A22" s="12">
        <v>208400</v>
      </c>
      <c r="B22" s="13" t="s">
        <v>18</v>
      </c>
      <c r="C22" s="14">
        <f t="shared" si="0"/>
        <v>0</v>
      </c>
      <c r="D22" s="15">
        <f>-29000000-2000000-8890300.27</f>
        <v>-39890300.269999996</v>
      </c>
      <c r="E22" s="15">
        <f>29000000+2000000+8890300.27</f>
        <v>39890300.269999996</v>
      </c>
      <c r="F22" s="15">
        <f>29000000+2000000+8890300.27</f>
        <v>39890300.269999996</v>
      </c>
    </row>
    <row r="23" spans="1:6" x14ac:dyDescent="0.2">
      <c r="A23" s="16" t="s">
        <v>19</v>
      </c>
      <c r="B23" s="17" t="s">
        <v>20</v>
      </c>
      <c r="C23" s="10">
        <f t="shared" si="0"/>
        <v>108281210.27</v>
      </c>
      <c r="D23" s="10">
        <f>D13</f>
        <v>16154780</v>
      </c>
      <c r="E23" s="10">
        <f>E13</f>
        <v>92126430.269999996</v>
      </c>
      <c r="F23" s="10">
        <f>F13</f>
        <v>92126430.269999996</v>
      </c>
    </row>
    <row r="24" spans="1:6" ht="21" customHeight="1" x14ac:dyDescent="0.2">
      <c r="A24" s="20" t="s">
        <v>21</v>
      </c>
      <c r="B24" s="21"/>
      <c r="C24" s="21"/>
      <c r="D24" s="21"/>
      <c r="E24" s="21"/>
      <c r="F24" s="22"/>
    </row>
    <row r="25" spans="1:6" x14ac:dyDescent="0.2">
      <c r="A25" s="8">
        <v>400000</v>
      </c>
      <c r="B25" s="9" t="s">
        <v>22</v>
      </c>
      <c r="C25" s="10">
        <f t="shared" ref="C25:C36" si="1">D25+E25</f>
        <v>52236130</v>
      </c>
      <c r="D25" s="11">
        <v>0</v>
      </c>
      <c r="E25" s="11">
        <v>52236130</v>
      </c>
      <c r="F25" s="11">
        <v>52236130</v>
      </c>
    </row>
    <row r="26" spans="1:6" x14ac:dyDescent="0.2">
      <c r="A26" s="8">
        <v>401000</v>
      </c>
      <c r="B26" s="9" t="s">
        <v>23</v>
      </c>
      <c r="C26" s="10">
        <f t="shared" si="1"/>
        <v>56536130</v>
      </c>
      <c r="D26" s="11">
        <f>D27</f>
        <v>0</v>
      </c>
      <c r="E26" s="11">
        <f>E27</f>
        <v>56536130</v>
      </c>
      <c r="F26" s="11">
        <f>F27</f>
        <v>56536130</v>
      </c>
    </row>
    <row r="27" spans="1:6" x14ac:dyDescent="0.2">
      <c r="A27" s="12">
        <v>401101</v>
      </c>
      <c r="B27" s="13" t="s">
        <v>24</v>
      </c>
      <c r="C27" s="14">
        <f t="shared" si="1"/>
        <v>56536130</v>
      </c>
      <c r="D27" s="15">
        <v>0</v>
      </c>
      <c r="E27" s="15">
        <f>E17</f>
        <v>56536130</v>
      </c>
      <c r="F27" s="15">
        <f>F17</f>
        <v>56536130</v>
      </c>
    </row>
    <row r="28" spans="1:6" x14ac:dyDescent="0.2">
      <c r="A28" s="8">
        <v>402000</v>
      </c>
      <c r="B28" s="9" t="s">
        <v>25</v>
      </c>
      <c r="C28" s="10">
        <f t="shared" si="1"/>
        <v>-4300000</v>
      </c>
      <c r="D28" s="11">
        <f>D29+D30</f>
        <v>0</v>
      </c>
      <c r="E28" s="11">
        <f>E29+E30</f>
        <v>-4300000</v>
      </c>
      <c r="F28" s="11">
        <f>F29+F30</f>
        <v>-4300000</v>
      </c>
    </row>
    <row r="29" spans="1:6" x14ac:dyDescent="0.2">
      <c r="A29" s="12">
        <v>402102</v>
      </c>
      <c r="B29" s="13" t="s">
        <v>26</v>
      </c>
      <c r="C29" s="14">
        <f t="shared" si="1"/>
        <v>-4250000</v>
      </c>
      <c r="D29" s="15">
        <v>0</v>
      </c>
      <c r="E29" s="15">
        <f>E15</f>
        <v>-4250000</v>
      </c>
      <c r="F29" s="15">
        <f>F15</f>
        <v>-4250000</v>
      </c>
    </row>
    <row r="30" spans="1:6" x14ac:dyDescent="0.2">
      <c r="A30" s="12">
        <v>402201</v>
      </c>
      <c r="B30" s="13" t="s">
        <v>24</v>
      </c>
      <c r="C30" s="14">
        <f t="shared" si="1"/>
        <v>-50000</v>
      </c>
      <c r="D30" s="15">
        <v>0</v>
      </c>
      <c r="E30" s="15">
        <f>E18</f>
        <v>-50000</v>
      </c>
      <c r="F30" s="15">
        <f>F18</f>
        <v>-50000</v>
      </c>
    </row>
    <row r="31" spans="1:6" x14ac:dyDescent="0.2">
      <c r="A31" s="8">
        <v>600000</v>
      </c>
      <c r="B31" s="9" t="s">
        <v>27</v>
      </c>
      <c r="C31" s="10">
        <f t="shared" si="1"/>
        <v>56045080.269999996</v>
      </c>
      <c r="D31" s="11">
        <f>D32</f>
        <v>16154780</v>
      </c>
      <c r="E31" s="11">
        <f>E32</f>
        <v>39890300.269999996</v>
      </c>
      <c r="F31" s="11">
        <f>F32</f>
        <v>39890300.269999996</v>
      </c>
    </row>
    <row r="32" spans="1:6" x14ac:dyDescent="0.2">
      <c r="A32" s="8">
        <v>602000</v>
      </c>
      <c r="B32" s="9" t="s">
        <v>28</v>
      </c>
      <c r="C32" s="10">
        <f t="shared" si="1"/>
        <v>56045080.269999996</v>
      </c>
      <c r="D32" s="11">
        <f>D33-D34+D35</f>
        <v>16154780</v>
      </c>
      <c r="E32" s="11">
        <f>E33-E34+E35</f>
        <v>39890300.269999996</v>
      </c>
      <c r="F32" s="11">
        <f>F33-F34+F35</f>
        <v>39890300.269999996</v>
      </c>
    </row>
    <row r="33" spans="1:6" x14ac:dyDescent="0.2">
      <c r="A33" s="12">
        <v>602100</v>
      </c>
      <c r="B33" s="13" t="s">
        <v>16</v>
      </c>
      <c r="C33" s="14">
        <f t="shared" si="1"/>
        <v>57045080.269999996</v>
      </c>
      <c r="D33" s="15">
        <f t="shared" ref="D33:F35" si="2">D20</f>
        <v>57045080.269999996</v>
      </c>
      <c r="E33" s="15">
        <f t="shared" si="2"/>
        <v>0</v>
      </c>
      <c r="F33" s="15">
        <f t="shared" si="2"/>
        <v>0</v>
      </c>
    </row>
    <row r="34" spans="1:6" x14ac:dyDescent="0.2">
      <c r="A34" s="12">
        <v>602200</v>
      </c>
      <c r="B34" s="13" t="s">
        <v>17</v>
      </c>
      <c r="C34" s="14">
        <f t="shared" si="1"/>
        <v>1000000</v>
      </c>
      <c r="D34" s="15">
        <f t="shared" si="2"/>
        <v>1000000</v>
      </c>
      <c r="E34" s="15">
        <f t="shared" si="2"/>
        <v>0</v>
      </c>
      <c r="F34" s="15">
        <f t="shared" si="2"/>
        <v>0</v>
      </c>
    </row>
    <row r="35" spans="1:6" ht="38.25" x14ac:dyDescent="0.2">
      <c r="A35" s="12">
        <v>602400</v>
      </c>
      <c r="B35" s="13" t="s">
        <v>18</v>
      </c>
      <c r="C35" s="14">
        <f t="shared" si="1"/>
        <v>0</v>
      </c>
      <c r="D35" s="15">
        <f t="shared" si="2"/>
        <v>-39890300.269999996</v>
      </c>
      <c r="E35" s="15">
        <f t="shared" si="2"/>
        <v>39890300.269999996</v>
      </c>
      <c r="F35" s="15">
        <f t="shared" si="2"/>
        <v>39890300.269999996</v>
      </c>
    </row>
    <row r="36" spans="1:6" x14ac:dyDescent="0.2">
      <c r="A36" s="16" t="s">
        <v>19</v>
      </c>
      <c r="B36" s="17" t="s">
        <v>20</v>
      </c>
      <c r="C36" s="10">
        <f t="shared" si="1"/>
        <v>108281210.27</v>
      </c>
      <c r="D36" s="10">
        <f>D25+D31</f>
        <v>16154780</v>
      </c>
      <c r="E36" s="10">
        <f>E25+E31</f>
        <v>92126430.269999996</v>
      </c>
      <c r="F36" s="10">
        <f>F25+F31</f>
        <v>92126430.269999996</v>
      </c>
    </row>
    <row r="39" spans="1:6" x14ac:dyDescent="0.2">
      <c r="B39" s="18" t="s">
        <v>29</v>
      </c>
      <c r="C39" s="19"/>
      <c r="E39" s="18" t="s">
        <v>30</v>
      </c>
    </row>
  </sheetData>
  <mergeCells count="10">
    <mergeCell ref="A12:F12"/>
    <mergeCell ref="A24:F24"/>
    <mergeCell ref="A5:F5"/>
    <mergeCell ref="A8:A10"/>
    <mergeCell ref="B8:B10"/>
    <mergeCell ref="C8:C10"/>
    <mergeCell ref="D8:D10"/>
    <mergeCell ref="E8:F8"/>
    <mergeCell ref="E9:E10"/>
    <mergeCell ref="F9:F10"/>
  </mergeCells>
  <phoneticPr fontId="0" type="noConversion"/>
  <pageMargins left="0.59055118110236204" right="0.59055118110236204" top="0.39370078740157499" bottom="0.39370078740157499" header="0" footer="0"/>
  <pageSetup paperSize="9" scale="91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mfu1309_budg mfu1309_budg</dc:creator>
  <cp:lastModifiedBy>RePack by Diakov</cp:lastModifiedBy>
  <cp:lastPrinted>2026-01-23T06:26:50Z</cp:lastPrinted>
  <dcterms:created xsi:type="dcterms:W3CDTF">2025-12-12T06:11:41Z</dcterms:created>
  <dcterms:modified xsi:type="dcterms:W3CDTF">2026-02-12T07:12:37Z</dcterms:modified>
</cp:coreProperties>
</file>