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\Загальний\ВИКОНКОМИ\2024\ЛИСТОПАД 2024\ВИКОНКОМ 19.11.2024\ВИПРАВЛЕНІ УЖКГ\"/>
    </mc:Choice>
  </mc:AlternateContent>
  <bookViews>
    <workbookView xWindow="0" yWindow="0" windowWidth="20490" windowHeight="6855" tabRatio="500"/>
  </bookViews>
  <sheets>
    <sheet name="Червоноград" sheetId="3" r:id="rId1"/>
    <sheet name="Аркуш1" sheetId="4" r:id="rId2"/>
  </sheets>
  <definedNames>
    <definedName name="_xlnm._FilterDatabase" localSheetId="0" hidden="1">Червоноград!$C$9:$C$347</definedName>
    <definedName name="_xlnm.Print_Area" localSheetId="0">Червоноград!$A$1:$Q$352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75" i="3" l="1"/>
  <c r="Q175" i="3" s="1"/>
  <c r="L175" i="3" l="1"/>
  <c r="N175" i="3" s="1"/>
  <c r="P175" i="3" s="1"/>
  <c r="H168" i="3" l="1"/>
  <c r="H173" i="3" l="1"/>
  <c r="L173" i="3" s="1"/>
  <c r="N173" i="3" s="1"/>
  <c r="H65" i="3"/>
  <c r="Q65" i="3" s="1"/>
  <c r="H188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9" i="3"/>
  <c r="H170" i="3"/>
  <c r="H171" i="3"/>
  <c r="H172" i="3"/>
  <c r="H174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10" i="3"/>
  <c r="L188" i="3" l="1"/>
  <c r="N188" i="3" s="1"/>
  <c r="P188" i="3" s="1"/>
  <c r="Q188" i="3"/>
  <c r="Q173" i="3"/>
  <c r="L65" i="3"/>
  <c r="N65" i="3" s="1"/>
  <c r="P65" i="3" s="1"/>
  <c r="L24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4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Q11" i="3" l="1"/>
  <c r="N11" i="3"/>
  <c r="P11" i="3" s="1"/>
  <c r="N13" i="3"/>
  <c r="P13" i="3" s="1"/>
  <c r="Q13" i="3"/>
  <c r="N14" i="3"/>
  <c r="P14" i="3" s="1"/>
  <c r="Q14" i="3"/>
  <c r="N15" i="3"/>
  <c r="P15" i="3" s="1"/>
  <c r="Q15" i="3"/>
  <c r="N16" i="3"/>
  <c r="P16" i="3" s="1"/>
  <c r="Q16" i="3"/>
  <c r="Q19" i="3"/>
  <c r="N19" i="3"/>
  <c r="P19" i="3" s="1"/>
  <c r="N20" i="3"/>
  <c r="P20" i="3" s="1"/>
  <c r="Q20" i="3"/>
  <c r="N21" i="3"/>
  <c r="P21" i="3" s="1"/>
  <c r="Q21" i="3"/>
  <c r="N22" i="3"/>
  <c r="P22" i="3" s="1"/>
  <c r="Q22" i="3"/>
  <c r="N23" i="3"/>
  <c r="P23" i="3" s="1"/>
  <c r="Q23" i="3"/>
  <c r="Q27" i="3"/>
  <c r="N27" i="3"/>
  <c r="P27" i="3" s="1"/>
  <c r="N29" i="3"/>
  <c r="P29" i="3" s="1"/>
  <c r="Q29" i="3"/>
  <c r="N30" i="3"/>
  <c r="P30" i="3" s="1"/>
  <c r="Q30" i="3"/>
  <c r="N31" i="3"/>
  <c r="P31" i="3" s="1"/>
  <c r="Q31" i="3"/>
  <c r="N32" i="3"/>
  <c r="P32" i="3" s="1"/>
  <c r="Q32" i="3"/>
  <c r="Q35" i="3"/>
  <c r="N35" i="3"/>
  <c r="P35" i="3" s="1"/>
  <c r="N36" i="3"/>
  <c r="P36" i="3" s="1"/>
  <c r="Q36" i="3"/>
  <c r="N37" i="3"/>
  <c r="P37" i="3" s="1"/>
  <c r="Q37" i="3"/>
  <c r="N38" i="3"/>
  <c r="P38" i="3" s="1"/>
  <c r="Q38" i="3"/>
  <c r="N39" i="3"/>
  <c r="P39" i="3" s="1"/>
  <c r="Q39" i="3"/>
  <c r="Q43" i="3"/>
  <c r="N43" i="3"/>
  <c r="P43" i="3" s="1"/>
  <c r="N45" i="3"/>
  <c r="P45" i="3" s="1"/>
  <c r="Q45" i="3"/>
  <c r="N46" i="3"/>
  <c r="P46" i="3" s="1"/>
  <c r="Q46" i="3"/>
  <c r="N47" i="3"/>
  <c r="P47" i="3" s="1"/>
  <c r="Q47" i="3"/>
  <c r="N48" i="3"/>
  <c r="P48" i="3" s="1"/>
  <c r="Q48" i="3"/>
  <c r="Q51" i="3"/>
  <c r="N51" i="3"/>
  <c r="P51" i="3" s="1"/>
  <c r="N52" i="3"/>
  <c r="P52" i="3" s="1"/>
  <c r="Q52" i="3"/>
  <c r="N53" i="3"/>
  <c r="P53" i="3" s="1"/>
  <c r="Q53" i="3"/>
  <c r="N54" i="3"/>
  <c r="P54" i="3" s="1"/>
  <c r="Q54" i="3"/>
  <c r="N55" i="3"/>
  <c r="P55" i="3" s="1"/>
  <c r="Q55" i="3"/>
  <c r="Q59" i="3"/>
  <c r="N59" i="3"/>
  <c r="P59" i="3" s="1"/>
  <c r="N61" i="3"/>
  <c r="P61" i="3" s="1"/>
  <c r="Q61" i="3"/>
  <c r="N62" i="3"/>
  <c r="P62" i="3" s="1"/>
  <c r="Q62" i="3"/>
  <c r="N63" i="3"/>
  <c r="P63" i="3" s="1"/>
  <c r="Q63" i="3"/>
  <c r="N64" i="3"/>
  <c r="P64" i="3" s="1"/>
  <c r="Q64" i="3"/>
  <c r="Q68" i="3"/>
  <c r="N68" i="3"/>
  <c r="P68" i="3" s="1"/>
  <c r="N69" i="3"/>
  <c r="P69" i="3" s="1"/>
  <c r="Q69" i="3"/>
  <c r="N70" i="3"/>
  <c r="P70" i="3" s="1"/>
  <c r="Q70" i="3"/>
  <c r="N71" i="3"/>
  <c r="P71" i="3" s="1"/>
  <c r="Q71" i="3"/>
  <c r="N72" i="3"/>
  <c r="P72" i="3" s="1"/>
  <c r="Q72" i="3"/>
  <c r="Q76" i="3"/>
  <c r="N76" i="3"/>
  <c r="P76" i="3" s="1"/>
  <c r="N78" i="3"/>
  <c r="P78" i="3" s="1"/>
  <c r="Q78" i="3"/>
  <c r="N79" i="3"/>
  <c r="P79" i="3" s="1"/>
  <c r="Q79" i="3"/>
  <c r="N80" i="3"/>
  <c r="P80" i="3" s="1"/>
  <c r="Q80" i="3"/>
  <c r="N81" i="3"/>
  <c r="P81" i="3" s="1"/>
  <c r="Q81" i="3"/>
  <c r="Q84" i="3"/>
  <c r="N84" i="3"/>
  <c r="P84" i="3" s="1"/>
  <c r="N85" i="3"/>
  <c r="P85" i="3" s="1"/>
  <c r="Q85" i="3"/>
  <c r="N86" i="3"/>
  <c r="P86" i="3" s="1"/>
  <c r="Q86" i="3"/>
  <c r="N87" i="3"/>
  <c r="P87" i="3" s="1"/>
  <c r="Q87" i="3"/>
  <c r="N88" i="3"/>
  <c r="P88" i="3" s="1"/>
  <c r="Q88" i="3"/>
  <c r="Q92" i="3"/>
  <c r="N92" i="3"/>
  <c r="P92" i="3" s="1"/>
  <c r="N94" i="3"/>
  <c r="P94" i="3" s="1"/>
  <c r="Q94" i="3"/>
  <c r="N95" i="3"/>
  <c r="P95" i="3" s="1"/>
  <c r="Q95" i="3"/>
  <c r="N96" i="3"/>
  <c r="P96" i="3" s="1"/>
  <c r="Q96" i="3"/>
  <c r="N97" i="3"/>
  <c r="P97" i="3" s="1"/>
  <c r="Q97" i="3"/>
  <c r="Q100" i="3"/>
  <c r="N100" i="3"/>
  <c r="P100" i="3" s="1"/>
  <c r="N101" i="3"/>
  <c r="P101" i="3" s="1"/>
  <c r="Q101" i="3"/>
  <c r="N102" i="3"/>
  <c r="P102" i="3" s="1"/>
  <c r="Q102" i="3"/>
  <c r="N103" i="3"/>
  <c r="P103" i="3" s="1"/>
  <c r="Q103" i="3"/>
  <c r="N104" i="3"/>
  <c r="P104" i="3" s="1"/>
  <c r="Q104" i="3"/>
  <c r="Q108" i="3"/>
  <c r="N108" i="3"/>
  <c r="P108" i="3" s="1"/>
  <c r="N110" i="3"/>
  <c r="P110" i="3" s="1"/>
  <c r="Q110" i="3"/>
  <c r="N111" i="3"/>
  <c r="P111" i="3" s="1"/>
  <c r="Q111" i="3"/>
  <c r="N112" i="3"/>
  <c r="P112" i="3" s="1"/>
  <c r="Q112" i="3"/>
  <c r="N113" i="3"/>
  <c r="P113" i="3" s="1"/>
  <c r="Q113" i="3"/>
  <c r="Q116" i="3"/>
  <c r="N116" i="3"/>
  <c r="P116" i="3" s="1"/>
  <c r="N117" i="3"/>
  <c r="P117" i="3" s="1"/>
  <c r="Q117" i="3"/>
  <c r="N118" i="3"/>
  <c r="P118" i="3" s="1"/>
  <c r="Q118" i="3"/>
  <c r="N119" i="3"/>
  <c r="P119" i="3" s="1"/>
  <c r="Q119" i="3"/>
  <c r="N120" i="3"/>
  <c r="P120" i="3" s="1"/>
  <c r="Q120" i="3"/>
  <c r="Q124" i="3"/>
  <c r="N124" i="3"/>
  <c r="P124" i="3" s="1"/>
  <c r="N126" i="3"/>
  <c r="P126" i="3" s="1"/>
  <c r="Q126" i="3"/>
  <c r="N127" i="3"/>
  <c r="P127" i="3" s="1"/>
  <c r="Q127" i="3"/>
  <c r="N128" i="3"/>
  <c r="P128" i="3" s="1"/>
  <c r="Q128" i="3"/>
  <c r="N129" i="3"/>
  <c r="P129" i="3" s="1"/>
  <c r="Q129" i="3"/>
  <c r="Q132" i="3"/>
  <c r="N132" i="3"/>
  <c r="P132" i="3" s="1"/>
  <c r="N133" i="3"/>
  <c r="P133" i="3" s="1"/>
  <c r="Q133" i="3"/>
  <c r="N134" i="3"/>
  <c r="P134" i="3" s="1"/>
  <c r="Q134" i="3"/>
  <c r="N135" i="3"/>
  <c r="P135" i="3" s="1"/>
  <c r="Q135" i="3"/>
  <c r="N136" i="3"/>
  <c r="P136" i="3" s="1"/>
  <c r="Q136" i="3"/>
  <c r="Q140" i="3"/>
  <c r="N140" i="3"/>
  <c r="P140" i="3" s="1"/>
  <c r="N141" i="3"/>
  <c r="P141" i="3" s="1"/>
  <c r="Q141" i="3"/>
  <c r="N142" i="3"/>
  <c r="P142" i="3" s="1"/>
  <c r="Q142" i="3"/>
  <c r="N143" i="3"/>
  <c r="P143" i="3" s="1"/>
  <c r="Q143" i="3"/>
  <c r="N144" i="3"/>
  <c r="P144" i="3" s="1"/>
  <c r="Q144" i="3"/>
  <c r="N145" i="3"/>
  <c r="P145" i="3" s="1"/>
  <c r="Q145" i="3"/>
  <c r="Q148" i="3"/>
  <c r="N148" i="3"/>
  <c r="P148" i="3" s="1"/>
  <c r="N150" i="3"/>
  <c r="P150" i="3" s="1"/>
  <c r="Q150" i="3"/>
  <c r="N151" i="3"/>
  <c r="P151" i="3" s="1"/>
  <c r="Q151" i="3"/>
  <c r="N152" i="3"/>
  <c r="P152" i="3" s="1"/>
  <c r="Q152" i="3"/>
  <c r="N157" i="3"/>
  <c r="P157" i="3" s="1"/>
  <c r="N158" i="3"/>
  <c r="P158" i="3" s="1"/>
  <c r="Q158" i="3"/>
  <c r="N159" i="3"/>
  <c r="P159" i="3" s="1"/>
  <c r="Q159" i="3"/>
  <c r="Q160" i="3"/>
  <c r="N161" i="3"/>
  <c r="P161" i="3" s="1"/>
  <c r="Q161" i="3"/>
  <c r="Q163" i="3"/>
  <c r="N163" i="3"/>
  <c r="P163" i="3" s="1"/>
  <c r="Q164" i="3"/>
  <c r="Q165" i="3"/>
  <c r="N165" i="3"/>
  <c r="P165" i="3" s="1"/>
  <c r="Q166" i="3"/>
  <c r="N167" i="3"/>
  <c r="P167" i="3" s="1"/>
  <c r="Q167" i="3"/>
  <c r="N168" i="3"/>
  <c r="P168" i="3" s="1"/>
  <c r="Q168" i="3"/>
  <c r="Q172" i="3"/>
  <c r="N172" i="3"/>
  <c r="P172" i="3" s="1"/>
  <c r="N176" i="3"/>
  <c r="P176" i="3" s="1"/>
  <c r="N177" i="3"/>
  <c r="P177" i="3" s="1"/>
  <c r="Q177" i="3"/>
  <c r="N178" i="3"/>
  <c r="P178" i="3" s="1"/>
  <c r="Q178" i="3"/>
  <c r="N179" i="3"/>
  <c r="P179" i="3" s="1"/>
  <c r="Q179" i="3"/>
  <c r="Q181" i="3"/>
  <c r="N181" i="3"/>
  <c r="P181" i="3" s="1"/>
  <c r="N182" i="3"/>
  <c r="P182" i="3" s="1"/>
  <c r="Q182" i="3"/>
  <c r="N183" i="3"/>
  <c r="P183" i="3" s="1"/>
  <c r="Q183" i="3"/>
  <c r="N184" i="3"/>
  <c r="P184" i="3" s="1"/>
  <c r="Q184" i="3"/>
  <c r="N185" i="3"/>
  <c r="P185" i="3" s="1"/>
  <c r="Q185" i="3"/>
  <c r="N186" i="3"/>
  <c r="P186" i="3" s="1"/>
  <c r="Q186" i="3"/>
  <c r="Q187" i="3"/>
  <c r="N187" i="3"/>
  <c r="P187" i="3" s="1"/>
  <c r="Q189" i="3"/>
  <c r="N189" i="3"/>
  <c r="P189" i="3" s="1"/>
  <c r="N190" i="3"/>
  <c r="P190" i="3" s="1"/>
  <c r="Q190" i="3"/>
  <c r="N192" i="3"/>
  <c r="P192" i="3" s="1"/>
  <c r="Q192" i="3"/>
  <c r="N193" i="3"/>
  <c r="P193" i="3" s="1"/>
  <c r="Q193" i="3"/>
  <c r="Q194" i="3"/>
  <c r="N194" i="3"/>
  <c r="P194" i="3" s="1"/>
  <c r="N195" i="3"/>
  <c r="P195" i="3" s="1"/>
  <c r="Q195" i="3"/>
  <c r="Q196" i="3"/>
  <c r="N196" i="3"/>
  <c r="P196" i="3" s="1"/>
  <c r="Q197" i="3"/>
  <c r="N197" i="3"/>
  <c r="P197" i="3" s="1"/>
  <c r="N198" i="3"/>
  <c r="P198" i="3" s="1"/>
  <c r="Q198" i="3"/>
  <c r="N200" i="3"/>
  <c r="P200" i="3" s="1"/>
  <c r="Q200" i="3"/>
  <c r="N201" i="3"/>
  <c r="P201" i="3" s="1"/>
  <c r="Q201" i="3"/>
  <c r="N202" i="3"/>
  <c r="P202" i="3" s="1"/>
  <c r="Q202" i="3"/>
  <c r="N203" i="3"/>
  <c r="P203" i="3" s="1"/>
  <c r="Q203" i="3"/>
  <c r="Q204" i="3"/>
  <c r="N204" i="3"/>
  <c r="P204" i="3" s="1"/>
  <c r="N205" i="3"/>
  <c r="P205" i="3" s="1"/>
  <c r="N206" i="3"/>
  <c r="P206" i="3" s="1"/>
  <c r="Q206" i="3"/>
  <c r="N208" i="3"/>
  <c r="P208" i="3" s="1"/>
  <c r="N209" i="3"/>
  <c r="P209" i="3" s="1"/>
  <c r="Q209" i="3"/>
  <c r="Q210" i="3"/>
  <c r="N210" i="3"/>
  <c r="P210" i="3" s="1"/>
  <c r="N211" i="3"/>
  <c r="P211" i="3" s="1"/>
  <c r="Q211" i="3"/>
  <c r="Q212" i="3"/>
  <c r="N212" i="3"/>
  <c r="P212" i="3" s="1"/>
  <c r="N213" i="3"/>
  <c r="P213" i="3" s="1"/>
  <c r="N214" i="3"/>
  <c r="P214" i="3" s="1"/>
  <c r="Q214" i="3"/>
  <c r="N216" i="3"/>
  <c r="P216" i="3" s="1"/>
  <c r="N217" i="3"/>
  <c r="P217" i="3" s="1"/>
  <c r="Q217" i="3"/>
  <c r="N218" i="3"/>
  <c r="P218" i="3" s="1"/>
  <c r="Q218" i="3"/>
  <c r="N219" i="3"/>
  <c r="P219" i="3" s="1"/>
  <c r="Q219" i="3"/>
  <c r="Q220" i="3"/>
  <c r="N220" i="3"/>
  <c r="P220" i="3" s="1"/>
  <c r="N221" i="3"/>
  <c r="P221" i="3" s="1"/>
  <c r="Q221" i="3"/>
  <c r="N222" i="3"/>
  <c r="P222" i="3" s="1"/>
  <c r="Q222" i="3"/>
  <c r="N224" i="3"/>
  <c r="P224" i="3" s="1"/>
  <c r="Q224" i="3"/>
  <c r="N225" i="3"/>
  <c r="P225" i="3" s="1"/>
  <c r="Q225" i="3"/>
  <c r="Q226" i="3"/>
  <c r="N226" i="3"/>
  <c r="P226" i="3" s="1"/>
  <c r="N227" i="3"/>
  <c r="P227" i="3" s="1"/>
  <c r="Q227" i="3"/>
  <c r="N228" i="3"/>
  <c r="P228" i="3" s="1"/>
  <c r="Q228" i="3"/>
  <c r="N229" i="3"/>
  <c r="P229" i="3" s="1"/>
  <c r="N230" i="3"/>
  <c r="P230" i="3" s="1"/>
  <c r="N232" i="3"/>
  <c r="P232" i="3" s="1"/>
  <c r="N233" i="3"/>
  <c r="P233" i="3" s="1"/>
  <c r="Q233" i="3"/>
  <c r="N234" i="3"/>
  <c r="P234" i="3" s="1"/>
  <c r="Q234" i="3"/>
  <c r="N235" i="3"/>
  <c r="P235" i="3" s="1"/>
  <c r="Q235" i="3"/>
  <c r="Q236" i="3"/>
  <c r="N236" i="3"/>
  <c r="P236" i="3" s="1"/>
  <c r="Q237" i="3"/>
  <c r="N237" i="3"/>
  <c r="P237" i="3" s="1"/>
  <c r="N238" i="3"/>
  <c r="P238" i="3" s="1"/>
  <c r="Q238" i="3"/>
  <c r="N240" i="3"/>
  <c r="P240" i="3" s="1"/>
  <c r="N241" i="3"/>
  <c r="P241" i="3" s="1"/>
  <c r="Q241" i="3"/>
  <c r="Q242" i="3"/>
  <c r="N242" i="3"/>
  <c r="P242" i="3" s="1"/>
  <c r="N243" i="3"/>
  <c r="P243" i="3" s="1"/>
  <c r="Q243" i="3"/>
  <c r="Q244" i="3"/>
  <c r="N244" i="3"/>
  <c r="P244" i="3" s="1"/>
  <c r="N245" i="3"/>
  <c r="P245" i="3" s="1"/>
  <c r="Q245" i="3"/>
  <c r="N246" i="3"/>
  <c r="P246" i="3" s="1"/>
  <c r="Q246" i="3"/>
  <c r="N248" i="3"/>
  <c r="P248" i="3" s="1"/>
  <c r="N249" i="3"/>
  <c r="P249" i="3" s="1"/>
  <c r="Q249" i="3"/>
  <c r="N250" i="3"/>
  <c r="P250" i="3" s="1"/>
  <c r="Q250" i="3"/>
  <c r="N251" i="3"/>
  <c r="P251" i="3" s="1"/>
  <c r="Q251" i="3"/>
  <c r="Q252" i="3"/>
  <c r="N252" i="3"/>
  <c r="P252" i="3" s="1"/>
  <c r="N253" i="3"/>
  <c r="P253" i="3" s="1"/>
  <c r="Q253" i="3"/>
  <c r="N254" i="3"/>
  <c r="P254" i="3" s="1"/>
  <c r="Q254" i="3"/>
  <c r="N256" i="3"/>
  <c r="P256" i="3" s="1"/>
  <c r="Q256" i="3"/>
  <c r="N257" i="3"/>
  <c r="P257" i="3" s="1"/>
  <c r="Q257" i="3"/>
  <c r="Q258" i="3"/>
  <c r="N258" i="3"/>
  <c r="P258" i="3" s="1"/>
  <c r="N259" i="3"/>
  <c r="P259" i="3" s="1"/>
  <c r="Q259" i="3"/>
  <c r="N260" i="3"/>
  <c r="P260" i="3" s="1"/>
  <c r="Q260" i="3"/>
  <c r="N261" i="3"/>
  <c r="P261" i="3" s="1"/>
  <c r="N262" i="3"/>
  <c r="P262" i="3" s="1"/>
  <c r="N264" i="3"/>
  <c r="P264" i="3" s="1"/>
  <c r="N265" i="3"/>
  <c r="P265" i="3" s="1"/>
  <c r="Q265" i="3"/>
  <c r="N266" i="3"/>
  <c r="P266" i="3" s="1"/>
  <c r="Q266" i="3"/>
  <c r="N267" i="3"/>
  <c r="P267" i="3" s="1"/>
  <c r="Q267" i="3"/>
  <c r="Q268" i="3"/>
  <c r="N268" i="3"/>
  <c r="P268" i="3" s="1"/>
  <c r="Q269" i="3"/>
  <c r="N269" i="3"/>
  <c r="P269" i="3" s="1"/>
  <c r="N270" i="3"/>
  <c r="P270" i="3" s="1"/>
  <c r="Q270" i="3"/>
  <c r="N272" i="3"/>
  <c r="P272" i="3" s="1"/>
  <c r="N273" i="3"/>
  <c r="P273" i="3" s="1"/>
  <c r="Q273" i="3"/>
  <c r="Q274" i="3"/>
  <c r="N274" i="3"/>
  <c r="P274" i="3" s="1"/>
  <c r="N275" i="3"/>
  <c r="P275" i="3" s="1"/>
  <c r="Q275" i="3"/>
  <c r="Q276" i="3"/>
  <c r="N276" i="3"/>
  <c r="P276" i="3" s="1"/>
  <c r="N277" i="3"/>
  <c r="P277" i="3" s="1"/>
  <c r="Q277" i="3"/>
  <c r="N278" i="3"/>
  <c r="P278" i="3" s="1"/>
  <c r="Q278" i="3"/>
  <c r="N280" i="3"/>
  <c r="P280" i="3" s="1"/>
  <c r="N281" i="3"/>
  <c r="P281" i="3" s="1"/>
  <c r="Q281" i="3"/>
  <c r="N282" i="3"/>
  <c r="P282" i="3" s="1"/>
  <c r="Q282" i="3"/>
  <c r="N283" i="3"/>
  <c r="P283" i="3" s="1"/>
  <c r="Q283" i="3"/>
  <c r="Q284" i="3"/>
  <c r="N284" i="3"/>
  <c r="P284" i="3" s="1"/>
  <c r="N285" i="3"/>
  <c r="P285" i="3" s="1"/>
  <c r="Q286" i="3"/>
  <c r="N286" i="3"/>
  <c r="P286" i="3" s="1"/>
  <c r="Q287" i="3"/>
  <c r="N287" i="3"/>
  <c r="P287" i="3" s="1"/>
  <c r="N288" i="3"/>
  <c r="P288" i="3" s="1"/>
  <c r="Q288" i="3"/>
  <c r="N289" i="3"/>
  <c r="P289" i="3" s="1"/>
  <c r="Q289" i="3"/>
  <c r="N290" i="3"/>
  <c r="P290" i="3" s="1"/>
  <c r="Q290" i="3"/>
  <c r="N291" i="3"/>
  <c r="P291" i="3" s="1"/>
  <c r="Q291" i="3"/>
  <c r="N292" i="3"/>
  <c r="P292" i="3" s="1"/>
  <c r="Q292" i="3"/>
  <c r="N293" i="3"/>
  <c r="P293" i="3" s="1"/>
  <c r="Q294" i="3"/>
  <c r="N294" i="3"/>
  <c r="P294" i="3" s="1"/>
  <c r="Q295" i="3"/>
  <c r="Q296" i="3"/>
  <c r="N296" i="3"/>
  <c r="P296" i="3" s="1"/>
  <c r="N297" i="3"/>
  <c r="P297" i="3" s="1"/>
  <c r="N298" i="3"/>
  <c r="P298" i="3" s="1"/>
  <c r="Q298" i="3"/>
  <c r="N299" i="3"/>
  <c r="P299" i="3" s="1"/>
  <c r="Q299" i="3"/>
  <c r="Q300" i="3"/>
  <c r="N300" i="3"/>
  <c r="P300" i="3" s="1"/>
  <c r="N301" i="3"/>
  <c r="P301" i="3" s="1"/>
  <c r="Q302" i="3"/>
  <c r="N302" i="3"/>
  <c r="P302" i="3" s="1"/>
  <c r="Q303" i="3"/>
  <c r="N303" i="3"/>
  <c r="P303" i="3" s="1"/>
  <c r="N304" i="3"/>
  <c r="P304" i="3" s="1"/>
  <c r="Q304" i="3"/>
  <c r="N305" i="3"/>
  <c r="P305" i="3" s="1"/>
  <c r="Q305" i="3"/>
  <c r="N306" i="3"/>
  <c r="P306" i="3" s="1"/>
  <c r="Q306" i="3"/>
  <c r="N307" i="3"/>
  <c r="P307" i="3" s="1"/>
  <c r="Q307" i="3"/>
  <c r="N308" i="3"/>
  <c r="P308" i="3" s="1"/>
  <c r="Q308" i="3"/>
  <c r="N309" i="3"/>
  <c r="P309" i="3" s="1"/>
  <c r="Q310" i="3"/>
  <c r="N310" i="3"/>
  <c r="P310" i="3" s="1"/>
  <c r="Q311" i="3"/>
  <c r="Q312" i="3"/>
  <c r="N312" i="3"/>
  <c r="P312" i="3" s="1"/>
  <c r="N313" i="3"/>
  <c r="P313" i="3" s="1"/>
  <c r="N314" i="3"/>
  <c r="P314" i="3" s="1"/>
  <c r="Q314" i="3"/>
  <c r="N315" i="3"/>
  <c r="P315" i="3" s="1"/>
  <c r="Q315" i="3"/>
  <c r="Q316" i="3"/>
  <c r="N316" i="3"/>
  <c r="P316" i="3" s="1"/>
  <c r="N317" i="3"/>
  <c r="P317" i="3" s="1"/>
  <c r="Q318" i="3"/>
  <c r="N318" i="3"/>
  <c r="P318" i="3" s="1"/>
  <c r="Q319" i="3"/>
  <c r="N319" i="3"/>
  <c r="P319" i="3" s="1"/>
  <c r="N320" i="3"/>
  <c r="P320" i="3" s="1"/>
  <c r="Q320" i="3"/>
  <c r="N321" i="3"/>
  <c r="P321" i="3" s="1"/>
  <c r="Q321" i="3"/>
  <c r="N322" i="3"/>
  <c r="P322" i="3" s="1"/>
  <c r="Q322" i="3"/>
  <c r="N323" i="3"/>
  <c r="P323" i="3" s="1"/>
  <c r="Q323" i="3"/>
  <c r="N324" i="3"/>
  <c r="P324" i="3" s="1"/>
  <c r="Q324" i="3"/>
  <c r="N325" i="3"/>
  <c r="P325" i="3" s="1"/>
  <c r="Q326" i="3"/>
  <c r="N326" i="3"/>
  <c r="P326" i="3" s="1"/>
  <c r="Q327" i="3"/>
  <c r="Q328" i="3"/>
  <c r="N328" i="3"/>
  <c r="P328" i="3" s="1"/>
  <c r="N329" i="3"/>
  <c r="P329" i="3" s="1"/>
  <c r="N330" i="3"/>
  <c r="P330" i="3" s="1"/>
  <c r="Q330" i="3"/>
  <c r="N331" i="3"/>
  <c r="P331" i="3" s="1"/>
  <c r="Q331" i="3"/>
  <c r="Q332" i="3"/>
  <c r="N332" i="3"/>
  <c r="P332" i="3" s="1"/>
  <c r="N333" i="3"/>
  <c r="P333" i="3" s="1"/>
  <c r="N334" i="3"/>
  <c r="P334" i="3" s="1"/>
  <c r="N335" i="3"/>
  <c r="P335" i="3" s="1"/>
  <c r="N336" i="3"/>
  <c r="P336" i="3" s="1"/>
  <c r="Q336" i="3"/>
  <c r="N337" i="3"/>
  <c r="P337" i="3" s="1"/>
  <c r="Q337" i="3"/>
  <c r="N338" i="3"/>
  <c r="P338" i="3" s="1"/>
  <c r="Q338" i="3"/>
  <c r="N339" i="3"/>
  <c r="P339" i="3" s="1"/>
  <c r="Q339" i="3"/>
  <c r="N340" i="3"/>
  <c r="P340" i="3" s="1"/>
  <c r="Q340" i="3"/>
  <c r="N341" i="3"/>
  <c r="P341" i="3" s="1"/>
  <c r="Q342" i="3"/>
  <c r="N342" i="3"/>
  <c r="P342" i="3" s="1"/>
  <c r="Q343" i="3"/>
  <c r="Q344" i="3"/>
  <c r="N344" i="3"/>
  <c r="P344" i="3" s="1"/>
  <c r="N345" i="3"/>
  <c r="P345" i="3" s="1"/>
  <c r="N346" i="3"/>
  <c r="P346" i="3" s="1"/>
  <c r="Q346" i="3"/>
  <c r="N347" i="3"/>
  <c r="P347" i="3" s="1"/>
  <c r="Q347" i="3"/>
  <c r="Q10" i="3"/>
  <c r="L10" i="3" l="1"/>
  <c r="Q279" i="3"/>
  <c r="N279" i="3"/>
  <c r="P279" i="3" s="1"/>
  <c r="Q199" i="3"/>
  <c r="N199" i="3"/>
  <c r="P199" i="3" s="1"/>
  <c r="Q191" i="3"/>
  <c r="N191" i="3"/>
  <c r="P191" i="3" s="1"/>
  <c r="Q171" i="3"/>
  <c r="N171" i="3"/>
  <c r="P171" i="3" s="1"/>
  <c r="N153" i="3"/>
  <c r="P153" i="3" s="1"/>
  <c r="Q153" i="3"/>
  <c r="N139" i="3"/>
  <c r="P139" i="3" s="1"/>
  <c r="Q139" i="3"/>
  <c r="N77" i="3"/>
  <c r="P77" i="3" s="1"/>
  <c r="Q77" i="3"/>
  <c r="Q25" i="3"/>
  <c r="N25" i="3"/>
  <c r="P25" i="3" s="1"/>
  <c r="Q325" i="3"/>
  <c r="Q293" i="3"/>
  <c r="Q264" i="3"/>
  <c r="Q255" i="3"/>
  <c r="N255" i="3"/>
  <c r="P255" i="3" s="1"/>
  <c r="N170" i="3"/>
  <c r="P170" i="3" s="1"/>
  <c r="Q170" i="3"/>
  <c r="Q106" i="3"/>
  <c r="N106" i="3"/>
  <c r="P106" i="3" s="1"/>
  <c r="N28" i="3"/>
  <c r="P28" i="3" s="1"/>
  <c r="Q28" i="3"/>
  <c r="Q261" i="3"/>
  <c r="Q240" i="3"/>
  <c r="Q231" i="3"/>
  <c r="N231" i="3"/>
  <c r="P231" i="3" s="1"/>
  <c r="Q213" i="3"/>
  <c r="Q205" i="3"/>
  <c r="Q176" i="3"/>
  <c r="N109" i="3"/>
  <c r="P109" i="3" s="1"/>
  <c r="Q109" i="3"/>
  <c r="Q57" i="3"/>
  <c r="N57" i="3"/>
  <c r="P57" i="3" s="1"/>
  <c r="Q333" i="3"/>
  <c r="Q329" i="3"/>
  <c r="N327" i="3"/>
  <c r="P327" i="3" s="1"/>
  <c r="Q301" i="3"/>
  <c r="Q297" i="3"/>
  <c r="N295" i="3"/>
  <c r="P295" i="3" s="1"/>
  <c r="Q280" i="3"/>
  <c r="Q271" i="3"/>
  <c r="N271" i="3"/>
  <c r="P271" i="3" s="1"/>
  <c r="Q230" i="3"/>
  <c r="Q216" i="3"/>
  <c r="Q208" i="3"/>
  <c r="Q169" i="3"/>
  <c r="N169" i="3"/>
  <c r="P169" i="3" s="1"/>
  <c r="N166" i="3"/>
  <c r="P166" i="3" s="1"/>
  <c r="N162" i="3"/>
  <c r="P162" i="3" s="1"/>
  <c r="Q162" i="3"/>
  <c r="Q156" i="3"/>
  <c r="N156" i="3"/>
  <c r="P156" i="3" s="1"/>
  <c r="N137" i="3"/>
  <c r="P137" i="3" s="1"/>
  <c r="Q137" i="3"/>
  <c r="N60" i="3"/>
  <c r="P60" i="3" s="1"/>
  <c r="Q60" i="3"/>
  <c r="Q247" i="3"/>
  <c r="N247" i="3"/>
  <c r="P247" i="3" s="1"/>
  <c r="Q146" i="3"/>
  <c r="N146" i="3"/>
  <c r="P146" i="3" s="1"/>
  <c r="Q90" i="3"/>
  <c r="N90" i="3"/>
  <c r="P90" i="3" s="1"/>
  <c r="Q341" i="3"/>
  <c r="Q232" i="3"/>
  <c r="N174" i="3"/>
  <c r="P174" i="3" s="1"/>
  <c r="Q174" i="3"/>
  <c r="N149" i="3"/>
  <c r="P149" i="3" s="1"/>
  <c r="Q149" i="3"/>
  <c r="Q41" i="3"/>
  <c r="N41" i="3"/>
  <c r="P41" i="3" s="1"/>
  <c r="Q272" i="3"/>
  <c r="Q263" i="3"/>
  <c r="N263" i="3"/>
  <c r="P263" i="3" s="1"/>
  <c r="Q229" i="3"/>
  <c r="Q122" i="3"/>
  <c r="N122" i="3"/>
  <c r="P122" i="3" s="1"/>
  <c r="N44" i="3"/>
  <c r="P44" i="3" s="1"/>
  <c r="Q44" i="3"/>
  <c r="N12" i="3"/>
  <c r="P12" i="3" s="1"/>
  <c r="Q12" i="3"/>
  <c r="Q309" i="3"/>
  <c r="Q223" i="3"/>
  <c r="N223" i="3"/>
  <c r="P223" i="3" s="1"/>
  <c r="N93" i="3"/>
  <c r="P93" i="3" s="1"/>
  <c r="Q93" i="3"/>
  <c r="Q345" i="3"/>
  <c r="N343" i="3"/>
  <c r="P343" i="3" s="1"/>
  <c r="Q317" i="3"/>
  <c r="Q313" i="3"/>
  <c r="N311" i="3"/>
  <c r="P311" i="3" s="1"/>
  <c r="Q285" i="3"/>
  <c r="Q262" i="3"/>
  <c r="Q248" i="3"/>
  <c r="Q239" i="3"/>
  <c r="N239" i="3"/>
  <c r="P239" i="3" s="1"/>
  <c r="Q215" i="3"/>
  <c r="N215" i="3"/>
  <c r="P215" i="3" s="1"/>
  <c r="Q207" i="3"/>
  <c r="N207" i="3"/>
  <c r="P207" i="3" s="1"/>
  <c r="N164" i="3"/>
  <c r="P164" i="3" s="1"/>
  <c r="N160" i="3"/>
  <c r="P160" i="3" s="1"/>
  <c r="N131" i="3"/>
  <c r="P131" i="3" s="1"/>
  <c r="Q131" i="3"/>
  <c r="N125" i="3"/>
  <c r="P125" i="3" s="1"/>
  <c r="Q125" i="3"/>
  <c r="Q74" i="3"/>
  <c r="N74" i="3"/>
  <c r="P74" i="3" s="1"/>
  <c r="Q138" i="3"/>
  <c r="N138" i="3"/>
  <c r="P138" i="3" s="1"/>
  <c r="N123" i="3"/>
  <c r="P123" i="3" s="1"/>
  <c r="Q123" i="3"/>
  <c r="N107" i="3"/>
  <c r="P107" i="3" s="1"/>
  <c r="Q107" i="3"/>
  <c r="N91" i="3"/>
  <c r="P91" i="3" s="1"/>
  <c r="Q91" i="3"/>
  <c r="N75" i="3"/>
  <c r="P75" i="3" s="1"/>
  <c r="Q75" i="3"/>
  <c r="N58" i="3"/>
  <c r="P58" i="3" s="1"/>
  <c r="Q58" i="3"/>
  <c r="N42" i="3"/>
  <c r="P42" i="3" s="1"/>
  <c r="Q42" i="3"/>
  <c r="N26" i="3"/>
  <c r="P26" i="3" s="1"/>
  <c r="Q26" i="3"/>
  <c r="Q157" i="3"/>
  <c r="N155" i="3"/>
  <c r="P155" i="3" s="1"/>
  <c r="Q155" i="3"/>
  <c r="Q130" i="3"/>
  <c r="N130" i="3"/>
  <c r="P130" i="3" s="1"/>
  <c r="Q114" i="3"/>
  <c r="N114" i="3"/>
  <c r="P114" i="3" s="1"/>
  <c r="Q98" i="3"/>
  <c r="N98" i="3"/>
  <c r="P98" i="3" s="1"/>
  <c r="Q82" i="3"/>
  <c r="N82" i="3"/>
  <c r="P82" i="3" s="1"/>
  <c r="Q66" i="3"/>
  <c r="N66" i="3"/>
  <c r="P66" i="3" s="1"/>
  <c r="Q49" i="3"/>
  <c r="N49" i="3"/>
  <c r="P49" i="3" s="1"/>
  <c r="Q33" i="3"/>
  <c r="N33" i="3"/>
  <c r="P33" i="3" s="1"/>
  <c r="Q17" i="3"/>
  <c r="N17" i="3"/>
  <c r="P17" i="3" s="1"/>
  <c r="N121" i="3"/>
  <c r="P121" i="3" s="1"/>
  <c r="Q121" i="3"/>
  <c r="N73" i="3"/>
  <c r="P73" i="3" s="1"/>
  <c r="Q73" i="3"/>
  <c r="N56" i="3"/>
  <c r="P56" i="3" s="1"/>
  <c r="Q56" i="3"/>
  <c r="N180" i="3"/>
  <c r="P180" i="3" s="1"/>
  <c r="Q180" i="3"/>
  <c r="N147" i="3"/>
  <c r="P147" i="3" s="1"/>
  <c r="Q147" i="3"/>
  <c r="Q154" i="3"/>
  <c r="N154" i="3"/>
  <c r="P154" i="3" s="1"/>
  <c r="N105" i="3"/>
  <c r="P105" i="3" s="1"/>
  <c r="Q105" i="3"/>
  <c r="N89" i="3"/>
  <c r="P89" i="3" s="1"/>
  <c r="Q89" i="3"/>
  <c r="N40" i="3"/>
  <c r="P40" i="3" s="1"/>
  <c r="Q40" i="3"/>
  <c r="N24" i="3"/>
  <c r="P24" i="3" s="1"/>
  <c r="Q24" i="3"/>
  <c r="N115" i="3"/>
  <c r="P115" i="3" s="1"/>
  <c r="Q115" i="3"/>
  <c r="N99" i="3"/>
  <c r="P99" i="3" s="1"/>
  <c r="Q99" i="3"/>
  <c r="N83" i="3"/>
  <c r="P83" i="3" s="1"/>
  <c r="Q83" i="3"/>
  <c r="N67" i="3"/>
  <c r="P67" i="3" s="1"/>
  <c r="Q67" i="3"/>
  <c r="N50" i="3"/>
  <c r="P50" i="3" s="1"/>
  <c r="Q50" i="3"/>
  <c r="N34" i="3"/>
  <c r="P34" i="3" s="1"/>
  <c r="Q34" i="3"/>
  <c r="N18" i="3"/>
  <c r="P18" i="3" s="1"/>
  <c r="Q18" i="3"/>
  <c r="N10" i="3" l="1"/>
  <c r="P10" i="3" s="1"/>
</calcChain>
</file>

<file path=xl/sharedStrings.xml><?xml version="1.0" encoding="utf-8"?>
<sst xmlns="http://schemas.openxmlformats.org/spreadsheetml/2006/main" count="1037" uniqueCount="364">
  <si>
    <t>Вулиця</t>
  </si>
  <si>
    <t>Тип будинку</t>
  </si>
  <si>
    <t>Повер-ховість</t>
  </si>
  <si>
    <t>Рік забудови</t>
  </si>
  <si>
    <t>Об’єм, м³</t>
  </si>
  <si>
    <t>Питома опалювальна характе-ристика</t>
  </si>
  <si>
    <t>Qmax,
Гкал/год</t>
  </si>
  <si>
    <r>
      <rPr>
        <sz val="8"/>
        <rFont val="Arial"/>
        <charset val="204"/>
      </rPr>
      <t xml:space="preserve">t вн.норм, </t>
    </r>
    <r>
      <rPr>
        <sz val="8"/>
        <rFont val="Arial"/>
        <family val="2"/>
        <charset val="204"/>
      </rPr>
      <t>°</t>
    </r>
    <r>
      <rPr>
        <sz val="8"/>
        <rFont val="Arial"/>
        <charset val="204"/>
      </rPr>
      <t>С</t>
    </r>
  </si>
  <si>
    <r>
      <rPr>
        <sz val="8"/>
        <rFont val="Arial"/>
        <charset val="204"/>
      </rPr>
      <t xml:space="preserve">t сер.оп.пер, </t>
    </r>
    <r>
      <rPr>
        <sz val="8"/>
        <rFont val="Arial"/>
        <family val="2"/>
        <charset val="1"/>
      </rPr>
      <t>°С</t>
    </r>
  </si>
  <si>
    <r>
      <rPr>
        <sz val="8"/>
        <rFont val="Arial"/>
        <charset val="204"/>
      </rPr>
      <t xml:space="preserve">t min оп.пер, </t>
    </r>
    <r>
      <rPr>
        <sz val="8"/>
        <rFont val="Arial"/>
        <family val="2"/>
        <charset val="1"/>
      </rPr>
      <t>°С</t>
    </r>
  </si>
  <si>
    <t>Q буд.норм, Гкал/год</t>
  </si>
  <si>
    <r>
      <rPr>
        <sz val="8"/>
        <rFont val="Arial"/>
        <charset val="204"/>
      </rPr>
      <t>Трива-лість оп.періоду П</t>
    </r>
    <r>
      <rPr>
        <sz val="6"/>
        <rFont val="Arial"/>
        <charset val="204"/>
      </rPr>
      <t>0</t>
    </r>
    <r>
      <rPr>
        <sz val="8"/>
        <rFont val="Arial"/>
        <charset val="204"/>
      </rPr>
      <t>, діб</t>
    </r>
  </si>
  <si>
    <t>Q буд.за оп.пер.норм, Гкал</t>
  </si>
  <si>
    <r>
      <rPr>
        <sz val="8"/>
        <rFont val="Arial"/>
        <charset val="204"/>
      </rPr>
      <t>Загальна опал.площа, м</t>
    </r>
    <r>
      <rPr>
        <sz val="8"/>
        <rFont val="Times New Roman"/>
        <family val="1"/>
        <charset val="1"/>
      </rPr>
      <t>²</t>
    </r>
  </si>
  <si>
    <r>
      <rPr>
        <sz val="8"/>
        <rFont val="Arial"/>
        <charset val="204"/>
      </rPr>
      <t>N буд, Гкал/м</t>
    </r>
    <r>
      <rPr>
        <sz val="8"/>
        <rFont val="Times New Roman"/>
        <family val="1"/>
        <charset val="1"/>
      </rPr>
      <t>²</t>
    </r>
  </si>
  <si>
    <r>
      <rPr>
        <sz val="8"/>
        <rFont val="Arial"/>
        <charset val="204"/>
      </rPr>
      <t>Напов-нення будин-ку,м</t>
    </r>
    <r>
      <rPr>
        <sz val="8"/>
        <rFont val="Arial"/>
        <family val="2"/>
        <charset val="1"/>
      </rPr>
      <t>³</t>
    </r>
  </si>
  <si>
    <t>житловий</t>
  </si>
  <si>
    <t>Населений пункт</t>
  </si>
  <si>
    <t>МИРУ, 001</t>
  </si>
  <si>
    <t>МИРУ, 002</t>
  </si>
  <si>
    <t>МИРУ, 003</t>
  </si>
  <si>
    <t>МИРУ, 004</t>
  </si>
  <si>
    <t>МИРУ, 006</t>
  </si>
  <si>
    <t>МИРУ, 007</t>
  </si>
  <si>
    <t>МИРУ, 008</t>
  </si>
  <si>
    <t>МИРУ, 009</t>
  </si>
  <si>
    <t>МИРУ, 011</t>
  </si>
  <si>
    <t>МИРУ, 13А</t>
  </si>
  <si>
    <t>ШЕПТИЦЬКОГО А., 001</t>
  </si>
  <si>
    <t>ШЕПТИЦЬКОГО А., 002</t>
  </si>
  <si>
    <t>ШЕПТИЦЬКОГО А., 003</t>
  </si>
  <si>
    <t>ШЕПТИЦЬКОГО А., 004</t>
  </si>
  <si>
    <t>ШЕПТИЦЬКОГО А., 005</t>
  </si>
  <si>
    <t>ШЕПТИЦЬКОГО А., 006</t>
  </si>
  <si>
    <t>ШЕПТИЦЬКОГО А., 008</t>
  </si>
  <si>
    <t>ШЕПТИЦЬКОГО А., 009</t>
  </si>
  <si>
    <t>ШЕПТИЦЬКОГО А., 011</t>
  </si>
  <si>
    <t>ШЕПТИЦЬКОГО А., 012</t>
  </si>
  <si>
    <t>ШЕПТИЦЬКОГО А., 013</t>
  </si>
  <si>
    <t>ШЕПТИЦЬКОГО А., 018</t>
  </si>
  <si>
    <t>ШЕПТИЦЬКОГО А., 020</t>
  </si>
  <si>
    <t>ШЕПТИЦЬКОГО А., 021</t>
  </si>
  <si>
    <t>ШЕПТИЦЬКОГО А., 022</t>
  </si>
  <si>
    <t>ШЕПТИЦЬКОГО А., 024</t>
  </si>
  <si>
    <t>ШЕПТИЦЬКОГО А., 027</t>
  </si>
  <si>
    <t>ШЕПТИЦЬКОГО А., 029</t>
  </si>
  <si>
    <t>ШЕПТИЦЬКОГО А., 031</t>
  </si>
  <si>
    <t>ШЕПТИЦЬКОГО А., 033</t>
  </si>
  <si>
    <t>ШЕПТИЦЬКОГО А., 03А</t>
  </si>
  <si>
    <t>ШЕПТИЦЬКОГО А., 05А</t>
  </si>
  <si>
    <t>ШЕПТИЦЬКОГО А., 07А</t>
  </si>
  <si>
    <t>ШЕПТИЦЬКОГО А., 09А</t>
  </si>
  <si>
    <t>ШЕПТИЦЬКОГО А., 29А</t>
  </si>
  <si>
    <t>ШЕПТИЦЬКОГО А., 33А</t>
  </si>
  <si>
    <t>ПАРКОВА, 002</t>
  </si>
  <si>
    <t>ПАРКОВА, 006</t>
  </si>
  <si>
    <t>ПАРКОВА, 008</t>
  </si>
  <si>
    <t>ПАРКОВА, 02А</t>
  </si>
  <si>
    <t>ПАРКОВА, 08А</t>
  </si>
  <si>
    <t>ГРIНЧЕНКА, 001</t>
  </si>
  <si>
    <t>ГРIНЧЕНКА, 002</t>
  </si>
  <si>
    <t>ГРIНЧЕНКА, 003</t>
  </si>
  <si>
    <t>ГРIНЧЕНКА, 004</t>
  </si>
  <si>
    <t>ГРIНЧЕНКА, 005</t>
  </si>
  <si>
    <t>ГРIНЧЕНКА, 006</t>
  </si>
  <si>
    <t>ГРIНЧЕНКА, 007</t>
  </si>
  <si>
    <t>ГРIНЧЕНКА, 008</t>
  </si>
  <si>
    <t>ГРIНЧЕНКА, 010</t>
  </si>
  <si>
    <t>ГРIНЧЕНКА, 011</t>
  </si>
  <si>
    <t>ГРIНЧЕНКА, 012</t>
  </si>
  <si>
    <t>ГРIНЧЕНКА, 014</t>
  </si>
  <si>
    <t>ГРIНЧЕНКА, 016</t>
  </si>
  <si>
    <t>БАНДЕРИ С., 001</t>
  </si>
  <si>
    <t>БАНДЕРИ С., 005</t>
  </si>
  <si>
    <t>БАНДЕРИ С., 007</t>
  </si>
  <si>
    <t>БАНДЕРИ С., 008</t>
  </si>
  <si>
    <t>БАНДЕРИ С., 009</t>
  </si>
  <si>
    <t>БАНДЕРИ С., 010</t>
  </si>
  <si>
    <t>БАНДЕРИ С., 011</t>
  </si>
  <si>
    <t>БАНДЕРИ С., 012</t>
  </si>
  <si>
    <t>БАНДЕРИ С., 014</t>
  </si>
  <si>
    <t>БАНДЕРИ С., 015</t>
  </si>
  <si>
    <t>БАНДЕРИ С., 016</t>
  </si>
  <si>
    <t>БАНДЕРИ С., 018</t>
  </si>
  <si>
    <t>БАНДЕРИ С., 019</t>
  </si>
  <si>
    <t>БАНДЕРИ С., 021</t>
  </si>
  <si>
    <t>БАНДЕРИ С., 023</t>
  </si>
  <si>
    <t>БАНДЕРИ С., 025</t>
  </si>
  <si>
    <t>БАНДЕРИ С., 027</t>
  </si>
  <si>
    <t>БАНДЕРИ С., 029</t>
  </si>
  <si>
    <t>БАНДЕРИ С., 02А</t>
  </si>
  <si>
    <t>БАНДЕРИ С., 033</t>
  </si>
  <si>
    <t>БАНДЕРИ С., 035</t>
  </si>
  <si>
    <t>БАНДЕРИ С., 037</t>
  </si>
  <si>
    <t>БАНДЕРИ С., 039</t>
  </si>
  <si>
    <t>БАНДЕРИ С., 041</t>
  </si>
  <si>
    <t>БАНДЕРИ С., 043</t>
  </si>
  <si>
    <t>БАНДЕРИ С., 047</t>
  </si>
  <si>
    <t>БАНДЕРИ С., 049</t>
  </si>
  <si>
    <t>БАНДЕРИ С., 051</t>
  </si>
  <si>
    <t>БАНДЕРИ С., 053</t>
  </si>
  <si>
    <t>БАНДЕРИ С., 055</t>
  </si>
  <si>
    <t>БАНДЕРИ С., 19А</t>
  </si>
  <si>
    <t>СТУСА, 002</t>
  </si>
  <si>
    <t>СТУСА, 004</t>
  </si>
  <si>
    <t>СТУСА, 006</t>
  </si>
  <si>
    <t>СТУСА, 007</t>
  </si>
  <si>
    <t>СТУСА, 008</t>
  </si>
  <si>
    <t>СТУСА, 009</t>
  </si>
  <si>
    <t>СТУСА, 010</t>
  </si>
  <si>
    <t>СТУСА, 012</t>
  </si>
  <si>
    <t>СТУСА, 013</t>
  </si>
  <si>
    <t>СТУСА, 014</t>
  </si>
  <si>
    <t>СТУСА, 016</t>
  </si>
  <si>
    <t>СТУСА, 018</t>
  </si>
  <si>
    <t>СТУСА, 019</t>
  </si>
  <si>
    <t>СТУСА, 020</t>
  </si>
  <si>
    <t>СТУСА, 021</t>
  </si>
  <si>
    <t>СТУСА, 023</t>
  </si>
  <si>
    <t>СТУСА, 024</t>
  </si>
  <si>
    <t>СТУСА, 025</t>
  </si>
  <si>
    <t>СТУСА, 026</t>
  </si>
  <si>
    <t>СТУСА, 027</t>
  </si>
  <si>
    <t>СТУСА, 028</t>
  </si>
  <si>
    <t>СТУСА, 029</t>
  </si>
  <si>
    <t>СТУСА, 02А</t>
  </si>
  <si>
    <t>СТУСА, 030</t>
  </si>
  <si>
    <t>СТУСА, 031</t>
  </si>
  <si>
    <t>СТУСА, 033</t>
  </si>
  <si>
    <t>СТУСА, 034</t>
  </si>
  <si>
    <t>СТУСА, 035</t>
  </si>
  <si>
    <t>СТУСА, 036</t>
  </si>
  <si>
    <t>СТУСА, 037</t>
  </si>
  <si>
    <t>СТУСА, 038</t>
  </si>
  <si>
    <t>СТУСА, 039</t>
  </si>
  <si>
    <t>СТУСА, 041</t>
  </si>
  <si>
    <t>СТУСА, 043</t>
  </si>
  <si>
    <t>СТУСА, 047</t>
  </si>
  <si>
    <t>СТУСА, 049</t>
  </si>
  <si>
    <t>СТУСА, 051</t>
  </si>
  <si>
    <t>СТУСА, 17А</t>
  </si>
  <si>
    <t>СТУСА, 21А</t>
  </si>
  <si>
    <t>СТУСА, 23А</t>
  </si>
  <si>
    <t>СТУСА, 29А</t>
  </si>
  <si>
    <t>СТУСА, 35А</t>
  </si>
  <si>
    <t>СТУСА, 43А</t>
  </si>
  <si>
    <t>СТУСА, 45А</t>
  </si>
  <si>
    <t>СОКАЛЬСЬКА, 002</t>
  </si>
  <si>
    <t>СОКАЛЬСЬКА, 006</t>
  </si>
  <si>
    <t>СОКАЛЬСЬКА, 008</t>
  </si>
  <si>
    <t>СОКАЛЬСЬКА, 010</t>
  </si>
  <si>
    <t>СОКАЛЬСЬКА, 012</t>
  </si>
  <si>
    <t>СОКАЛЬСЬКА, 014</t>
  </si>
  <si>
    <t>СОКАЛЬСЬКА, 016</t>
  </si>
  <si>
    <t>СОКАЛЬСЬКА, 018</t>
  </si>
  <si>
    <t>СОКАЛЬСЬКА, 022</t>
  </si>
  <si>
    <t>СОКАЛЬСЬКА, 024</t>
  </si>
  <si>
    <t>СОКАЛЬСЬКА, 026</t>
  </si>
  <si>
    <t>СОКАЛЬСЬКА, 028</t>
  </si>
  <si>
    <t>СОКАЛЬСЬКА, 030</t>
  </si>
  <si>
    <t>СОКАЛЬСЬКА, 032</t>
  </si>
  <si>
    <t>СОКАЛЬСЬКА, 034</t>
  </si>
  <si>
    <t>СОКАЛЬСЬКА, 036</t>
  </si>
  <si>
    <t>СОКАЛЬСЬКА, 038</t>
  </si>
  <si>
    <t>СОКАЛЬСЬКА, 040</t>
  </si>
  <si>
    <t>СОКАЛЬСЬКА, 042</t>
  </si>
  <si>
    <t>СОКАЛЬСЬКА, 044</t>
  </si>
  <si>
    <t>СОКАЛЬСЬКА, 18А</t>
  </si>
  <si>
    <t>СОКАЛЬСЬКА, 40А</t>
  </si>
  <si>
    <t>МАЗЕПИ, 002</t>
  </si>
  <si>
    <t>МАЗЕПИ, 004</t>
  </si>
  <si>
    <t>МАЗЕПИ, 006</t>
  </si>
  <si>
    <t>МАЗЕПИ, 008</t>
  </si>
  <si>
    <t>МАЗЕПИ, 016</t>
  </si>
  <si>
    <t>МАЗЕПИ, 017</t>
  </si>
  <si>
    <t>МАЗЕПИ, 020</t>
  </si>
  <si>
    <t>КОРОЛЬОВА, 002</t>
  </si>
  <si>
    <t>КОРОЛЬОВА, 004</t>
  </si>
  <si>
    <t>КОРОЛЬОВА, 005</t>
  </si>
  <si>
    <t>КОРОЛЬОВА, 006</t>
  </si>
  <si>
    <t>КОРОЛЬОВА, 007</t>
  </si>
  <si>
    <t>КОРОЛЬОВА, 013</t>
  </si>
  <si>
    <t>КОРОЛЬОВА, 014</t>
  </si>
  <si>
    <t>КОРОЛЬОВА, 015</t>
  </si>
  <si>
    <t>КОРОЛЬОВА, 019</t>
  </si>
  <si>
    <t>КОРОЛЬОВА, 036</t>
  </si>
  <si>
    <t>КОРОЛЬОВА, 038</t>
  </si>
  <si>
    <t>КОРОЛЬОВА, 14А</t>
  </si>
  <si>
    <t>IВАСЮКА, 003</t>
  </si>
  <si>
    <t>IВАСЮКА, 005</t>
  </si>
  <si>
    <t>IВАСЮКА, 011</t>
  </si>
  <si>
    <t>IВАСЮКА, 012</t>
  </si>
  <si>
    <t>IВАСЮКА, 013</t>
  </si>
  <si>
    <t>IВАСЮКА, 015</t>
  </si>
  <si>
    <t>IВАСЮКА, 017</t>
  </si>
  <si>
    <t>IВАСЮКА, 018</t>
  </si>
  <si>
    <t>IВАСЮКА, 019</t>
  </si>
  <si>
    <t>IВАСЮКА, 022</t>
  </si>
  <si>
    <t>IВАСЮКА, 023</t>
  </si>
  <si>
    <t>IВАСЮКА, 025</t>
  </si>
  <si>
    <t>IВАСЮКА, 027</t>
  </si>
  <si>
    <t>IВАСЮКА, 27А</t>
  </si>
  <si>
    <t>ГЕРОЇВ МАЙДАНУ, 001</t>
  </si>
  <si>
    <t>ГЕРОЇВ МАЙДАНУ, 005</t>
  </si>
  <si>
    <t>ГЕРОЇВ МАЙДАНУ, 013</t>
  </si>
  <si>
    <t>ГЕРОЇВ МАЙДАНУ, 015</t>
  </si>
  <si>
    <t>ГЕРОЇВ МАЙДАНУ, 019</t>
  </si>
  <si>
    <t>ГЕРОЇВ МАЙДАНУ, 01А</t>
  </si>
  <si>
    <t>ГЕРОЇВ МАЙДАНУ, 021</t>
  </si>
  <si>
    <t>НАБЕРЕЖНА, 007</t>
  </si>
  <si>
    <t>НАБЕРЕЖНА, 009</t>
  </si>
  <si>
    <t>НАБЕРЕЖНА, 013</t>
  </si>
  <si>
    <t>НАБЕРЕЖНА, 017</t>
  </si>
  <si>
    <t>НАБЕРЕЖНА, 019</t>
  </si>
  <si>
    <t>НАБЕРЕЖНА, 021</t>
  </si>
  <si>
    <t>НАБЕРЕЖНА, 023</t>
  </si>
  <si>
    <t>НАБЕРЕЖНА, 025</t>
  </si>
  <si>
    <t>НАБЕРЕЖНА, 027</t>
  </si>
  <si>
    <t>ШЕВЧЕНКА, 003</t>
  </si>
  <si>
    <t>ШЕВЧЕНКА, 004</t>
  </si>
  <si>
    <t>ШЕВЧЕНКА, 005</t>
  </si>
  <si>
    <t>ШЕВЧЕНКА, 007</t>
  </si>
  <si>
    <t>ШЕВЧЕНКА, 008</t>
  </si>
  <si>
    <t>ШЕВЧЕНКА, 009</t>
  </si>
  <si>
    <t>ШЕВЧЕНКА, 010</t>
  </si>
  <si>
    <t>ШЕВЧЕНКА, 011</t>
  </si>
  <si>
    <t>ШЕВЧЕНКА, 012</t>
  </si>
  <si>
    <t>ШЕВЧЕНКА, 013</t>
  </si>
  <si>
    <t>ШЕВЧЕНКА, 014</t>
  </si>
  <si>
    <t>ШЕВЧЕНКА, 016</t>
  </si>
  <si>
    <t>ШЕВЧЕНКА, 017</t>
  </si>
  <si>
    <t>ШЕВЧЕНКА, 018</t>
  </si>
  <si>
    <t>ШЕВЧЕНКА, 01А</t>
  </si>
  <si>
    <t>ШЕВЧЕНКА, 021</t>
  </si>
  <si>
    <t>ШЕВЧЕНКА, 022</t>
  </si>
  <si>
    <t>ШЕВЧЕНКА, 023</t>
  </si>
  <si>
    <t>ШЕВЧЕНКА, 024</t>
  </si>
  <si>
    <t>ШЕВЧЕНКА, 025</t>
  </si>
  <si>
    <t>ШЕВЧЕНКА, 026</t>
  </si>
  <si>
    <t>ШЕВЧЕНКА, 027</t>
  </si>
  <si>
    <t>ШЕВЧЕНКА, 028</t>
  </si>
  <si>
    <t>ШЕВЧЕНКА, 030</t>
  </si>
  <si>
    <t>ШЕВЧЕНКА, 03А</t>
  </si>
  <si>
    <t>ШЕВЧЕНКА, 12А</t>
  </si>
  <si>
    <t>ШЕВЧЕНКА, 13А</t>
  </si>
  <si>
    <t>ШЕВЧЕНКА, 26А</t>
  </si>
  <si>
    <t>КЛЮСIВСЬКА, 002</t>
  </si>
  <si>
    <t>КЛЮСIВСЬКА, 004</t>
  </si>
  <si>
    <t>КЛЮСIВСЬКА, 005</t>
  </si>
  <si>
    <t>КЛЮСIВСЬКА, 006</t>
  </si>
  <si>
    <t>КЛЮСIВСЬКА, 007</t>
  </si>
  <si>
    <t>КЛЮСIВСЬКА, 008</t>
  </si>
  <si>
    <t>КЛЮСIВСЬКА, 010</t>
  </si>
  <si>
    <t>КЛЮСIВСЬКА, 011</t>
  </si>
  <si>
    <t>КЛЮСIВСЬКА, 013</t>
  </si>
  <si>
    <t>КЛЮСIВСЬКА, 014</t>
  </si>
  <si>
    <t>КЛЮСIВСЬКА, 015</t>
  </si>
  <si>
    <t>КЛЮСIВСЬКА, 017</t>
  </si>
  <si>
    <t>КЛЮСIВСЬКА, 018</t>
  </si>
  <si>
    <t>КЛЮСIВСЬКА, 022</t>
  </si>
  <si>
    <t>КЛЮСIВСЬКА, 026</t>
  </si>
  <si>
    <t>ГРУШЕВСЬКОГО, 001</t>
  </si>
  <si>
    <t>ГРУШЕВСЬКОГО, 003</t>
  </si>
  <si>
    <t>ГРУШЕВСЬКОГО, 004</t>
  </si>
  <si>
    <t>ГРУШЕВСЬКОГО, 005</t>
  </si>
  <si>
    <t>ГРУШЕВСЬКОГО, 006</t>
  </si>
  <si>
    <t>ГРУШЕВСЬКОГО, 007</t>
  </si>
  <si>
    <t>ГРУШЕВСЬКОГО, 008</t>
  </si>
  <si>
    <t>ГРУШЕВСЬКОГО, 009</t>
  </si>
  <si>
    <t>ГРУШЕВСЬКОГО, 010</t>
  </si>
  <si>
    <t>ГРУШЕВСЬКОГО, 012</t>
  </si>
  <si>
    <t>ГРУШЕВСЬКОГО, 013</t>
  </si>
  <si>
    <t>ГРУШЕВСЬКОГО, 019</t>
  </si>
  <si>
    <t>ГРУШЕВСЬКОГО, 08А</t>
  </si>
  <si>
    <t>ГРУШЕВСЬКОГО, 10А</t>
  </si>
  <si>
    <t>ШКIЛЬНА, 002</t>
  </si>
  <si>
    <t>ШКIЛЬНА, 004</t>
  </si>
  <si>
    <t>ШКIЛЬНА, 006</t>
  </si>
  <si>
    <t>ТАРНАВСЬКОГО, 002</t>
  </si>
  <si>
    <t>ТАРНАВСЬКОГО, 003</t>
  </si>
  <si>
    <t>ТАРНАВСЬКОГО, 006</t>
  </si>
  <si>
    <t>ТАРНАВСЬКОГО, 007</t>
  </si>
  <si>
    <t>ТАРНАВСЬКОГО, 008</t>
  </si>
  <si>
    <t>ТАРНАВСЬКОГО, 04А</t>
  </si>
  <si>
    <t>ТАРНАВСЬКОГО, 05А</t>
  </si>
  <si>
    <t>ЧОРНОВОЛА, 004</t>
  </si>
  <si>
    <t>ЧОРНОВОЛА, 006</t>
  </si>
  <si>
    <t>ЧОРНОВОЛА, 010</t>
  </si>
  <si>
    <t>ЧОРНОВОЛА, 012</t>
  </si>
  <si>
    <t>ЧОРНОВОЛА, 016</t>
  </si>
  <si>
    <t>ЧОРНОВОЛА, 020</t>
  </si>
  <si>
    <t>ЧОРНОВОЛА, 021</t>
  </si>
  <si>
    <t>ЧОРНОВОЛА, 023</t>
  </si>
  <si>
    <t>КУПЧИНСЬКОГО, 002</t>
  </si>
  <si>
    <t>КУПЧИНСЬКОГО, 003</t>
  </si>
  <si>
    <t>КУПЧИНСЬКОГО, 004</t>
  </si>
  <si>
    <t>КУПЧИНСЬКОГО, 005</t>
  </si>
  <si>
    <t>КУПЧИНСЬКОГО, 006</t>
  </si>
  <si>
    <t>КУПЧИНСЬКОГО, 007</t>
  </si>
  <si>
    <t>КУПЧИНСЬКОГО, 008</t>
  </si>
  <si>
    <t>КУПЧИНСЬКОГО, 010</t>
  </si>
  <si>
    <t>БОГУНА I., 003</t>
  </si>
  <si>
    <t>ВИННИЧЕНКА, 004</t>
  </si>
  <si>
    <t>ВИННИЧЕНКА, 008</t>
  </si>
  <si>
    <t>БУДIВЕЛЬНА, 003</t>
  </si>
  <si>
    <t>БУДIВЕЛЬНА, 005</t>
  </si>
  <si>
    <t>БУДIВЕЛЬНА, 009</t>
  </si>
  <si>
    <t>БУДIВЕЛЬНА, 016</t>
  </si>
  <si>
    <t>БУДIВЕЛЬНА, 05А</t>
  </si>
  <si>
    <t>ГОГОЛЯ, 004</t>
  </si>
  <si>
    <t>ГОГОЛЯ, 006</t>
  </si>
  <si>
    <t>БЕЛЗЬКА, 003</t>
  </si>
  <si>
    <t>СВ. ВОЛОДИМИРА, 006</t>
  </si>
  <si>
    <t>СВ. ВОЛОДИМИРА, 011</t>
  </si>
  <si>
    <t>СВ. ВОЛОДИМИРА, 013</t>
  </si>
  <si>
    <t>ШАШКЕВИЧА, 002</t>
  </si>
  <si>
    <t>ШАШКЕВИЧА, 004</t>
  </si>
  <si>
    <t>ШАШКЕВИЧА, 006</t>
  </si>
  <si>
    <t>ШАШКЕВИЧА, 008</t>
  </si>
  <si>
    <t>ШУХЕВИЧА, 002</t>
  </si>
  <si>
    <t>ШУХЕВИЧА, 003</t>
  </si>
  <si>
    <t>ШУХЕВИЧА, 008</t>
  </si>
  <si>
    <t>ШУХЕВИЧА, 010</t>
  </si>
  <si>
    <t>ШУХЕВИЧА, 012</t>
  </si>
  <si>
    <t>ЛЬВIВСЬКА, 011</t>
  </si>
  <si>
    <t>ЛЬВIВСЬКА, 013</t>
  </si>
  <si>
    <t>ЛЬВIВСЬКА, 019</t>
  </si>
  <si>
    <t>БОБИНСЬКОГО, 003</t>
  </si>
  <si>
    <t>КОЗАЦЬКА, 001</t>
  </si>
  <si>
    <t>Червоноград</t>
  </si>
  <si>
    <t>Соснівка</t>
  </si>
  <si>
    <t>ГРУШЕВСЬКОГО, 016</t>
  </si>
  <si>
    <t>ГРУШЕВСЬКОГО, 018</t>
  </si>
  <si>
    <t>ГРУШЕВСЬКОГО, 020</t>
  </si>
  <si>
    <t>ГРУШЕВСЬКОГО, 022</t>
  </si>
  <si>
    <t>ГРУШЕВСЬКОГО, 024</t>
  </si>
  <si>
    <t>ГРУШЕВСЬКОГО, 026</t>
  </si>
  <si>
    <t>ГРУШЕВСЬКОГО, 030</t>
  </si>
  <si>
    <t>ЛЬВIВСЬКА, 001</t>
  </si>
  <si>
    <t>ЛЬВIВСЬКА, 003</t>
  </si>
  <si>
    <t>ЛЬВIВСЬКА, 005</t>
  </si>
  <si>
    <t>ЛЬВIВСЬКА, 025</t>
  </si>
  <si>
    <t>ЛЬВIВСЬКА, 027</t>
  </si>
  <si>
    <t>ГАЛИЦЬКА, 001</t>
  </si>
  <si>
    <t>ГАЛИЦЬКА, 002</t>
  </si>
  <si>
    <t>ГАЛИЦЬКА, 005</t>
  </si>
  <si>
    <t>КРИВОНОСА, 003</t>
  </si>
  <si>
    <t>ТЕАТРАЛЬНА, 004</t>
  </si>
  <si>
    <t>ТЕАТРАЛЬНА, 008</t>
  </si>
  <si>
    <t>ТЕАТРАЛЬНА, 009</t>
  </si>
  <si>
    <t>ТЕАТРАЛЬНА, 010</t>
  </si>
  <si>
    <t>в тому числі вбудовані</t>
  </si>
  <si>
    <t>IВАСЮКА, 014</t>
  </si>
  <si>
    <t>БАНДЕРИ С., 004</t>
  </si>
  <si>
    <t>Додаток</t>
  </si>
  <si>
    <t>Андрій ДУМИЧ</t>
  </si>
  <si>
    <t>житлово-комунального господарства</t>
  </si>
  <si>
    <t xml:space="preserve">Начальник управління </t>
  </si>
  <si>
    <t>Шептицької міської ради</t>
  </si>
  <si>
    <t>Перелік норм споживання теплової енергії, витраченої на 1м.кв. загальної опалювальної площі будівель/будинків</t>
  </si>
  <si>
    <t>на адміністративній території Шептицької міської ради на опалювальні періоди для комунального підприємства "Червоноградтеплокомуненерго"</t>
  </si>
  <si>
    <t>уточнено</t>
  </si>
  <si>
    <t xml:space="preserve"> до рішення виконавчого комітету</t>
  </si>
  <si>
    <r>
      <rPr>
        <u/>
        <sz val="14"/>
        <rFont val="Times New Roman"/>
        <family val="1"/>
        <charset val="204"/>
      </rPr>
      <t>19.11.2024</t>
    </r>
    <r>
      <rPr>
        <sz val="14"/>
        <rFont val="Times New Roman"/>
        <family val="1"/>
        <charset val="204"/>
      </rPr>
      <t xml:space="preserve">№ </t>
    </r>
    <r>
      <rPr>
        <u/>
        <sz val="14"/>
        <rFont val="Times New Roman"/>
        <family val="1"/>
        <charset val="204"/>
      </rPr>
      <t>254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</si>
</sst>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0"/>
    <numFmt numFmtId="165" formatCode="0.000"/>
    <numFmt numFmtId="166" formatCode="#,##0.0"/>
    <numFmt numFmtId="167" formatCode="#,##0.000000"/>
    <numFmt numFmtId="168" formatCode="0.00000000"/>
  </numFmts>
  <fonts count="12" x14ac:knownFonts="1">
    <font>
      <sz val="8"/>
      <name val="Arial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6"/>
      <name val="Arial"/>
      <charset val="204"/>
    </font>
    <font>
      <sz val="8"/>
      <name val="Times New Roman"/>
      <family val="1"/>
      <charset val="1"/>
    </font>
    <font>
      <sz val="8"/>
      <color rgb="FF000000"/>
      <name val="Arial"/>
      <family val="2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sz val="13"/>
      <name val="Arial"/>
      <family val="2"/>
      <charset val="204"/>
    </font>
    <font>
      <u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4ECC5"/>
        <bgColor rgb="FFDDDDDD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3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1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8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8" fontId="10" fillId="0" borderId="0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6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4ECC5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CC08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562"/>
  <sheetViews>
    <sheetView tabSelected="1" zoomScaleNormal="100" workbookViewId="0">
      <selection activeCell="K6" sqref="K6"/>
    </sheetView>
  </sheetViews>
  <sheetFormatPr defaultColWidth="14.33203125" defaultRowHeight="11.25" x14ac:dyDescent="0.2"/>
  <cols>
    <col min="1" max="1" width="14.6640625" customWidth="1"/>
    <col min="2" max="2" width="35.83203125" style="1" customWidth="1"/>
    <col min="3" max="3" width="11.5" style="1" customWidth="1"/>
    <col min="4" max="4" width="5.83203125" style="1" customWidth="1"/>
    <col min="5" max="5" width="7" style="1" customWidth="1"/>
    <col min="6" max="6" width="10.1640625" style="1" customWidth="1"/>
    <col min="7" max="7" width="7.83203125" style="1" customWidth="1"/>
    <col min="8" max="8" width="13.1640625" style="1" customWidth="1"/>
    <col min="9" max="9" width="8.83203125" style="1" customWidth="1"/>
    <col min="10" max="10" width="7.33203125" style="1" customWidth="1"/>
    <col min="11" max="11" width="10.6640625" style="1" customWidth="1"/>
    <col min="12" max="12" width="9.33203125" style="1" customWidth="1"/>
    <col min="13" max="13" width="6.83203125" style="1" customWidth="1"/>
    <col min="14" max="14" width="15.6640625" style="1" customWidth="1"/>
    <col min="15" max="15" width="13.1640625" style="2" customWidth="1"/>
    <col min="16" max="16" width="9.33203125" style="3" customWidth="1"/>
    <col min="17" max="17" width="9" style="3" customWidth="1"/>
  </cols>
  <sheetData>
    <row r="2" spans="1:37" ht="18.75" x14ac:dyDescent="0.3">
      <c r="K2" s="11" t="s">
        <v>354</v>
      </c>
      <c r="N2" s="2"/>
      <c r="O2" s="3"/>
    </row>
    <row r="3" spans="1:37" ht="18.75" x14ac:dyDescent="0.3">
      <c r="K3" s="11" t="s">
        <v>362</v>
      </c>
      <c r="N3" s="2"/>
      <c r="O3" s="3"/>
    </row>
    <row r="4" spans="1:37" ht="18.75" x14ac:dyDescent="0.3">
      <c r="K4" s="82" t="s">
        <v>358</v>
      </c>
      <c r="L4" s="82"/>
      <c r="M4" s="82"/>
      <c r="N4" s="82"/>
      <c r="O4" s="82"/>
      <c r="P4" s="82"/>
    </row>
    <row r="5" spans="1:37" ht="18.75" x14ac:dyDescent="0.2">
      <c r="K5" s="83" t="s">
        <v>363</v>
      </c>
      <c r="L5" s="83"/>
      <c r="M5" s="83"/>
      <c r="N5" s="83"/>
      <c r="O5" s="83"/>
      <c r="P5" s="83"/>
    </row>
    <row r="7" spans="1:37" ht="15.75" x14ac:dyDescent="0.2">
      <c r="A7" s="80" t="s">
        <v>359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</row>
    <row r="8" spans="1:37" ht="30.75" customHeight="1" x14ac:dyDescent="0.2">
      <c r="A8" s="81" t="s">
        <v>360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37" s="4" customFormat="1" ht="65.099999999999994" customHeight="1" x14ac:dyDescent="0.2">
      <c r="A9" s="12" t="s">
        <v>17</v>
      </c>
      <c r="B9" s="15" t="s">
        <v>0</v>
      </c>
      <c r="C9" s="15" t="s">
        <v>1</v>
      </c>
      <c r="D9" s="15" t="s">
        <v>2</v>
      </c>
      <c r="E9" s="15" t="s">
        <v>3</v>
      </c>
      <c r="F9" s="15" t="s">
        <v>4</v>
      </c>
      <c r="G9" s="16" t="s">
        <v>5</v>
      </c>
      <c r="H9" s="17" t="s">
        <v>6</v>
      </c>
      <c r="I9" s="18" t="s">
        <v>7</v>
      </c>
      <c r="J9" s="18" t="s">
        <v>8</v>
      </c>
      <c r="K9" s="18" t="s">
        <v>9</v>
      </c>
      <c r="L9" s="18" t="s">
        <v>10</v>
      </c>
      <c r="M9" s="18" t="s">
        <v>11</v>
      </c>
      <c r="N9" s="18" t="s">
        <v>12</v>
      </c>
      <c r="O9" s="19" t="s">
        <v>13</v>
      </c>
      <c r="P9" s="20" t="s">
        <v>14</v>
      </c>
      <c r="Q9" s="20" t="s">
        <v>15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1.25" customHeight="1" x14ac:dyDescent="0.2">
      <c r="A10" s="6" t="s">
        <v>329</v>
      </c>
      <c r="B10" s="5" t="s">
        <v>18</v>
      </c>
      <c r="C10" s="22" t="s">
        <v>16</v>
      </c>
      <c r="D10" s="23">
        <v>4</v>
      </c>
      <c r="E10" s="24">
        <v>1960</v>
      </c>
      <c r="F10" s="24">
        <v>5742</v>
      </c>
      <c r="G10" s="25">
        <v>0.435</v>
      </c>
      <c r="H10" s="26">
        <f>1.194*G10*F10*(18-(-19))/1000000</f>
        <v>0.11034648306</v>
      </c>
      <c r="I10" s="7">
        <v>18</v>
      </c>
      <c r="J10" s="8">
        <v>0.4</v>
      </c>
      <c r="K10" s="7">
        <v>-19</v>
      </c>
      <c r="L10" s="9">
        <f>H10*(I10-J10)/(I10-K10)</f>
        <v>5.2489137888000005E-2</v>
      </c>
      <c r="M10" s="7">
        <v>179</v>
      </c>
      <c r="N10" s="9">
        <f>L10*24*M10</f>
        <v>225.49333636684804</v>
      </c>
      <c r="O10" s="27">
        <v>1486.2</v>
      </c>
      <c r="P10" s="10">
        <f>N10/O10</f>
        <v>0.15172475869119098</v>
      </c>
      <c r="Q10" s="21">
        <f>H10*19.5</f>
        <v>2.1517564196699999</v>
      </c>
      <c r="S10" s="28"/>
      <c r="U10" s="28"/>
      <c r="V10" s="29"/>
      <c r="W10" s="28"/>
      <c r="X10" s="28"/>
    </row>
    <row r="11" spans="1:37" ht="11.25" customHeight="1" x14ac:dyDescent="0.2">
      <c r="A11" s="31" t="s">
        <v>329</v>
      </c>
      <c r="B11" s="32" t="s">
        <v>19</v>
      </c>
      <c r="C11" s="33" t="s">
        <v>16</v>
      </c>
      <c r="D11" s="34">
        <v>4</v>
      </c>
      <c r="E11" s="44">
        <v>1964</v>
      </c>
      <c r="F11" s="44">
        <v>7803</v>
      </c>
      <c r="G11" s="45">
        <v>0.41199999999999998</v>
      </c>
      <c r="H11" s="37">
        <v>0.14202502</v>
      </c>
      <c r="I11" s="38">
        <v>18</v>
      </c>
      <c r="J11" s="39">
        <v>0.4</v>
      </c>
      <c r="K11" s="38">
        <v>-19</v>
      </c>
      <c r="L11" s="40">
        <f t="shared" ref="L11:L75" si="0">H11*(I11-J11)/(I11-K11)</f>
        <v>6.7557847351351355E-2</v>
      </c>
      <c r="M11" s="38">
        <v>179</v>
      </c>
      <c r="N11" s="40">
        <f t="shared" ref="N11:N75" si="1">L11*24*M11</f>
        <v>290.22851222140542</v>
      </c>
      <c r="O11" s="41">
        <v>1998.5</v>
      </c>
      <c r="P11" s="42">
        <f t="shared" ref="P11:P75" si="2">N11/O11</f>
        <v>0.14522317349082084</v>
      </c>
      <c r="Q11" s="43">
        <f t="shared" ref="Q11:Q75" si="3">H11*19.5</f>
        <v>2.7694878900000002</v>
      </c>
      <c r="S11" s="28"/>
      <c r="U11" s="28"/>
      <c r="V11" s="29"/>
      <c r="W11" s="28"/>
      <c r="X11" s="28"/>
    </row>
    <row r="12" spans="1:37" ht="11.25" customHeight="1" x14ac:dyDescent="0.2">
      <c r="A12" s="31" t="s">
        <v>329</v>
      </c>
      <c r="B12" s="32" t="s">
        <v>20</v>
      </c>
      <c r="C12" s="33" t="s">
        <v>16</v>
      </c>
      <c r="D12" s="34">
        <v>4</v>
      </c>
      <c r="E12" s="44">
        <v>1960</v>
      </c>
      <c r="F12" s="44">
        <v>7986</v>
      </c>
      <c r="G12" s="45">
        <v>0.41</v>
      </c>
      <c r="H12" s="37">
        <f t="shared" ref="H12:H75" si="4">1.194*G12*F12*(18-(-19))/1000000</f>
        <v>0.14465025827999997</v>
      </c>
      <c r="I12" s="38">
        <v>18</v>
      </c>
      <c r="J12" s="39">
        <v>0.4</v>
      </c>
      <c r="K12" s="38">
        <v>-19</v>
      </c>
      <c r="L12" s="40">
        <f t="shared" si="0"/>
        <v>6.8806609344E-2</v>
      </c>
      <c r="M12" s="38">
        <v>179</v>
      </c>
      <c r="N12" s="40">
        <f t="shared" si="1"/>
        <v>295.593193741824</v>
      </c>
      <c r="O12" s="41">
        <v>2045.9</v>
      </c>
      <c r="P12" s="42">
        <f t="shared" si="2"/>
        <v>0.14448076335198395</v>
      </c>
      <c r="Q12" s="43">
        <f t="shared" si="3"/>
        <v>2.8206800364599993</v>
      </c>
      <c r="S12" s="28"/>
      <c r="U12" s="28"/>
      <c r="V12" s="29"/>
      <c r="W12" s="28"/>
      <c r="X12" s="28"/>
    </row>
    <row r="13" spans="1:37" ht="11.25" customHeight="1" x14ac:dyDescent="0.2">
      <c r="A13" s="31" t="s">
        <v>329</v>
      </c>
      <c r="B13" s="32" t="s">
        <v>21</v>
      </c>
      <c r="C13" s="33" t="s">
        <v>16</v>
      </c>
      <c r="D13" s="34">
        <v>4</v>
      </c>
      <c r="E13" s="44">
        <v>1963</v>
      </c>
      <c r="F13" s="44">
        <v>5935</v>
      </c>
      <c r="G13" s="45">
        <v>0.43099999999999999</v>
      </c>
      <c r="H13" s="37">
        <f t="shared" si="4"/>
        <v>0.11300666133000001</v>
      </c>
      <c r="I13" s="38">
        <v>18</v>
      </c>
      <c r="J13" s="39">
        <v>0.4</v>
      </c>
      <c r="K13" s="38">
        <v>-19</v>
      </c>
      <c r="L13" s="40">
        <f t="shared" si="0"/>
        <v>5.3754519984000007E-2</v>
      </c>
      <c r="M13" s="38">
        <v>179</v>
      </c>
      <c r="N13" s="40">
        <f t="shared" si="1"/>
        <v>230.92941785126405</v>
      </c>
      <c r="O13" s="41">
        <v>1502</v>
      </c>
      <c r="P13" s="42">
        <f t="shared" si="2"/>
        <v>0.15374794797021574</v>
      </c>
      <c r="Q13" s="43">
        <f t="shared" si="3"/>
        <v>2.2036298959350002</v>
      </c>
      <c r="S13" s="28"/>
      <c r="U13" s="28"/>
      <c r="V13" s="29"/>
      <c r="W13" s="28"/>
      <c r="X13" s="28"/>
    </row>
    <row r="14" spans="1:37" ht="11.25" customHeight="1" x14ac:dyDescent="0.2">
      <c r="A14" s="31" t="s">
        <v>329</v>
      </c>
      <c r="B14" s="32" t="s">
        <v>22</v>
      </c>
      <c r="C14" s="33" t="s">
        <v>16</v>
      </c>
      <c r="D14" s="34">
        <v>4</v>
      </c>
      <c r="E14" s="44">
        <v>1960</v>
      </c>
      <c r="F14" s="44">
        <v>8088</v>
      </c>
      <c r="G14" s="45">
        <v>0.40899999999999997</v>
      </c>
      <c r="H14" s="37">
        <f t="shared" si="4"/>
        <v>0.14614047057599999</v>
      </c>
      <c r="I14" s="38">
        <v>18</v>
      </c>
      <c r="J14" s="39">
        <v>0.4</v>
      </c>
      <c r="K14" s="38">
        <v>-19</v>
      </c>
      <c r="L14" s="40">
        <f t="shared" si="0"/>
        <v>6.9515467084799998E-2</v>
      </c>
      <c r="M14" s="38">
        <v>179</v>
      </c>
      <c r="N14" s="40">
        <f t="shared" si="1"/>
        <v>298.63844659630081</v>
      </c>
      <c r="O14" s="41">
        <v>2030.4</v>
      </c>
      <c r="P14" s="42">
        <f t="shared" si="2"/>
        <v>0.14708355328817022</v>
      </c>
      <c r="Q14" s="43">
        <f t="shared" si="3"/>
        <v>2.8497391762319997</v>
      </c>
      <c r="S14" s="28"/>
      <c r="U14" s="28"/>
      <c r="V14" s="29"/>
      <c r="W14" s="28"/>
      <c r="X14" s="28"/>
    </row>
    <row r="15" spans="1:37" ht="11.25" customHeight="1" x14ac:dyDescent="0.2">
      <c r="A15" s="31" t="s">
        <v>329</v>
      </c>
      <c r="B15" s="32" t="s">
        <v>23</v>
      </c>
      <c r="C15" s="33" t="s">
        <v>16</v>
      </c>
      <c r="D15" s="34">
        <v>4</v>
      </c>
      <c r="E15" s="44">
        <v>1965</v>
      </c>
      <c r="F15" s="44">
        <v>7848</v>
      </c>
      <c r="G15" s="45">
        <v>0.41199999999999998</v>
      </c>
      <c r="H15" s="37">
        <f t="shared" si="4"/>
        <v>0.14284408492799999</v>
      </c>
      <c r="I15" s="38">
        <v>18</v>
      </c>
      <c r="J15" s="39">
        <v>0.4</v>
      </c>
      <c r="K15" s="38">
        <v>-19</v>
      </c>
      <c r="L15" s="40">
        <f t="shared" si="0"/>
        <v>6.7947456614400006E-2</v>
      </c>
      <c r="M15" s="38">
        <v>179</v>
      </c>
      <c r="N15" s="40">
        <f t="shared" si="1"/>
        <v>291.90227361546243</v>
      </c>
      <c r="O15" s="41">
        <v>1862</v>
      </c>
      <c r="P15" s="42">
        <f t="shared" si="2"/>
        <v>0.15676813835416886</v>
      </c>
      <c r="Q15" s="43">
        <f t="shared" si="3"/>
        <v>2.7854596560959997</v>
      </c>
      <c r="S15" s="28"/>
      <c r="U15" s="28"/>
      <c r="V15" s="29"/>
      <c r="W15" s="28"/>
      <c r="X15" s="28"/>
    </row>
    <row r="16" spans="1:37" ht="11.25" customHeight="1" x14ac:dyDescent="0.2">
      <c r="A16" s="31" t="s">
        <v>329</v>
      </c>
      <c r="B16" s="32" t="s">
        <v>24</v>
      </c>
      <c r="C16" s="33" t="s">
        <v>16</v>
      </c>
      <c r="D16" s="34">
        <v>4</v>
      </c>
      <c r="E16" s="44">
        <v>1963</v>
      </c>
      <c r="F16" s="44">
        <v>6042</v>
      </c>
      <c r="G16" s="45">
        <v>0.43</v>
      </c>
      <c r="H16" s="37">
        <f t="shared" si="4"/>
        <v>0.11477709468</v>
      </c>
      <c r="I16" s="38">
        <v>18</v>
      </c>
      <c r="J16" s="39">
        <v>0.4</v>
      </c>
      <c r="K16" s="38">
        <v>-19</v>
      </c>
      <c r="L16" s="40">
        <f t="shared" si="0"/>
        <v>5.4596672063999999E-2</v>
      </c>
      <c r="M16" s="38">
        <v>179</v>
      </c>
      <c r="N16" s="40">
        <f t="shared" si="1"/>
        <v>234.54730318694402</v>
      </c>
      <c r="O16" s="41">
        <v>1527.1</v>
      </c>
      <c r="P16" s="42">
        <f t="shared" si="2"/>
        <v>0.15359000929012118</v>
      </c>
      <c r="Q16" s="43">
        <f t="shared" si="3"/>
        <v>2.2381533462599998</v>
      </c>
      <c r="S16" s="28"/>
      <c r="U16" s="28"/>
      <c r="V16" s="29"/>
      <c r="W16" s="28"/>
      <c r="X16" s="28"/>
    </row>
    <row r="17" spans="1:24" ht="11.25" customHeight="1" x14ac:dyDescent="0.2">
      <c r="A17" s="31" t="s">
        <v>329</v>
      </c>
      <c r="B17" s="32" t="s">
        <v>25</v>
      </c>
      <c r="C17" s="33" t="s">
        <v>16</v>
      </c>
      <c r="D17" s="34">
        <v>4</v>
      </c>
      <c r="E17" s="44">
        <v>1964</v>
      </c>
      <c r="F17" s="44">
        <v>4585</v>
      </c>
      <c r="G17" s="45">
        <v>0.45800000000000002</v>
      </c>
      <c r="H17" s="37">
        <f t="shared" si="4"/>
        <v>9.2770707539999997E-2</v>
      </c>
      <c r="I17" s="38">
        <v>18</v>
      </c>
      <c r="J17" s="39">
        <v>0.4</v>
      </c>
      <c r="K17" s="38">
        <v>-19</v>
      </c>
      <c r="L17" s="40">
        <f t="shared" si="0"/>
        <v>4.4128768992000002E-2</v>
      </c>
      <c r="M17" s="38">
        <v>179</v>
      </c>
      <c r="N17" s="40">
        <f t="shared" si="1"/>
        <v>189.57719158963201</v>
      </c>
      <c r="O17" s="41">
        <v>1509.3</v>
      </c>
      <c r="P17" s="42">
        <f t="shared" si="2"/>
        <v>0.12560603696391176</v>
      </c>
      <c r="Q17" s="43">
        <f t="shared" si="3"/>
        <v>1.8090287970299999</v>
      </c>
      <c r="S17" s="28"/>
      <c r="U17" s="28"/>
      <c r="V17" s="29"/>
      <c r="W17" s="28"/>
      <c r="X17" s="28"/>
    </row>
    <row r="18" spans="1:24" ht="11.25" customHeight="1" x14ac:dyDescent="0.2">
      <c r="A18" s="31" t="s">
        <v>329</v>
      </c>
      <c r="B18" s="32" t="s">
        <v>26</v>
      </c>
      <c r="C18" s="33" t="s">
        <v>16</v>
      </c>
      <c r="D18" s="34">
        <v>4</v>
      </c>
      <c r="E18" s="44">
        <v>1963</v>
      </c>
      <c r="F18" s="44">
        <v>7916</v>
      </c>
      <c r="G18" s="45">
        <v>0.41099999999999998</v>
      </c>
      <c r="H18" s="37">
        <f t="shared" si="4"/>
        <v>0.14373206272799999</v>
      </c>
      <c r="I18" s="38">
        <v>18</v>
      </c>
      <c r="J18" s="39">
        <v>0.4</v>
      </c>
      <c r="K18" s="38">
        <v>-19</v>
      </c>
      <c r="L18" s="40">
        <f t="shared" si="0"/>
        <v>6.8369846054399996E-2</v>
      </c>
      <c r="M18" s="38">
        <v>179</v>
      </c>
      <c r="N18" s="40">
        <f t="shared" si="1"/>
        <v>293.71685864970237</v>
      </c>
      <c r="O18" s="41">
        <v>2029.1</v>
      </c>
      <c r="P18" s="42">
        <f t="shared" si="2"/>
        <v>0.14475228359849313</v>
      </c>
      <c r="Q18" s="43">
        <f t="shared" si="3"/>
        <v>2.8027752231959999</v>
      </c>
      <c r="S18" s="28"/>
      <c r="U18" s="28"/>
      <c r="V18" s="29"/>
      <c r="W18" s="28"/>
      <c r="X18" s="28"/>
    </row>
    <row r="19" spans="1:24" ht="11.25" customHeight="1" x14ac:dyDescent="0.2">
      <c r="A19" s="31" t="s">
        <v>329</v>
      </c>
      <c r="B19" s="32" t="s">
        <v>27</v>
      </c>
      <c r="C19" s="33" t="s">
        <v>16</v>
      </c>
      <c r="D19" s="34">
        <v>5</v>
      </c>
      <c r="E19" s="44">
        <v>1984</v>
      </c>
      <c r="F19" s="44">
        <v>15210</v>
      </c>
      <c r="G19" s="45">
        <v>0.33</v>
      </c>
      <c r="H19" s="37">
        <f t="shared" si="4"/>
        <v>0.22174263539999997</v>
      </c>
      <c r="I19" s="38">
        <v>18</v>
      </c>
      <c r="J19" s="39">
        <v>0.4</v>
      </c>
      <c r="K19" s="38">
        <v>-19</v>
      </c>
      <c r="L19" s="40">
        <f t="shared" si="0"/>
        <v>0.10547757792</v>
      </c>
      <c r="M19" s="38">
        <v>179</v>
      </c>
      <c r="N19" s="40">
        <f t="shared" si="1"/>
        <v>453.13167474431998</v>
      </c>
      <c r="O19" s="41">
        <v>3328.4</v>
      </c>
      <c r="P19" s="42">
        <f t="shared" si="2"/>
        <v>0.13614099109010935</v>
      </c>
      <c r="Q19" s="43">
        <f t="shared" si="3"/>
        <v>4.3239813902999993</v>
      </c>
      <c r="S19" s="28"/>
      <c r="U19" s="28"/>
      <c r="V19" s="29"/>
      <c r="W19" s="28"/>
      <c r="X19" s="28"/>
    </row>
    <row r="20" spans="1:24" ht="12" customHeight="1" x14ac:dyDescent="0.2">
      <c r="A20" s="31" t="s">
        <v>329</v>
      </c>
      <c r="B20" s="32" t="s">
        <v>28</v>
      </c>
      <c r="C20" s="33" t="s">
        <v>16</v>
      </c>
      <c r="D20" s="34">
        <v>9</v>
      </c>
      <c r="E20" s="44">
        <v>1979</v>
      </c>
      <c r="F20" s="44">
        <v>70560</v>
      </c>
      <c r="G20" s="45">
        <v>0.33</v>
      </c>
      <c r="H20" s="37">
        <f t="shared" si="4"/>
        <v>1.0286758943999998</v>
      </c>
      <c r="I20" s="38">
        <v>18</v>
      </c>
      <c r="J20" s="39">
        <v>0.4</v>
      </c>
      <c r="K20" s="38">
        <v>-19</v>
      </c>
      <c r="L20" s="40">
        <f t="shared" si="0"/>
        <v>0.48931610112000001</v>
      </c>
      <c r="M20" s="38">
        <v>179</v>
      </c>
      <c r="N20" s="40">
        <f t="shared" si="1"/>
        <v>2102.1019704115201</v>
      </c>
      <c r="O20" s="41">
        <v>13814.4</v>
      </c>
      <c r="P20" s="42">
        <f t="shared" si="2"/>
        <v>0.15216744631772067</v>
      </c>
      <c r="Q20" s="43">
        <f t="shared" si="3"/>
        <v>20.059179940799996</v>
      </c>
      <c r="S20" s="30"/>
      <c r="U20" s="28"/>
      <c r="V20" s="29"/>
      <c r="W20" s="28"/>
      <c r="X20" s="28"/>
    </row>
    <row r="21" spans="1:24" ht="11.25" customHeight="1" x14ac:dyDescent="0.2">
      <c r="A21" s="31" t="s">
        <v>329</v>
      </c>
      <c r="B21" s="32" t="s">
        <v>29</v>
      </c>
      <c r="C21" s="33" t="s">
        <v>16</v>
      </c>
      <c r="D21" s="34">
        <v>9</v>
      </c>
      <c r="E21" s="44">
        <v>1974</v>
      </c>
      <c r="F21" s="44">
        <v>11594</v>
      </c>
      <c r="G21" s="45">
        <v>0.36</v>
      </c>
      <c r="H21" s="37">
        <f t="shared" si="4"/>
        <v>0.18439190351999998</v>
      </c>
      <c r="I21" s="38">
        <v>18</v>
      </c>
      <c r="J21" s="39">
        <v>0.4</v>
      </c>
      <c r="K21" s="38">
        <v>-19</v>
      </c>
      <c r="L21" s="40">
        <f t="shared" si="0"/>
        <v>8.7710743295999996E-2</v>
      </c>
      <c r="M21" s="38">
        <v>179</v>
      </c>
      <c r="N21" s="40">
        <f t="shared" si="1"/>
        <v>376.80535319961598</v>
      </c>
      <c r="O21" s="41">
        <v>2456.9</v>
      </c>
      <c r="P21" s="42">
        <f t="shared" si="2"/>
        <v>0.15336617412170458</v>
      </c>
      <c r="Q21" s="43">
        <f t="shared" si="3"/>
        <v>3.5956421186399998</v>
      </c>
      <c r="S21" s="30"/>
      <c r="U21" s="28"/>
      <c r="V21" s="29"/>
      <c r="W21" s="28"/>
      <c r="X21" s="28"/>
    </row>
    <row r="22" spans="1:24" ht="11.25" customHeight="1" x14ac:dyDescent="0.2">
      <c r="A22" s="31" t="s">
        <v>329</v>
      </c>
      <c r="B22" s="32" t="s">
        <v>30</v>
      </c>
      <c r="C22" s="33" t="s">
        <v>16</v>
      </c>
      <c r="D22" s="34">
        <v>5</v>
      </c>
      <c r="E22" s="44">
        <v>1974</v>
      </c>
      <c r="F22" s="44">
        <v>17308</v>
      </c>
      <c r="G22" s="45">
        <v>0.34</v>
      </c>
      <c r="H22" s="37">
        <f t="shared" si="4"/>
        <v>0.25997516016</v>
      </c>
      <c r="I22" s="38">
        <v>18</v>
      </c>
      <c r="J22" s="39">
        <v>0.4</v>
      </c>
      <c r="K22" s="38">
        <v>-19</v>
      </c>
      <c r="L22" s="40">
        <f t="shared" si="0"/>
        <v>0.12366385996800001</v>
      </c>
      <c r="M22" s="38">
        <v>179</v>
      </c>
      <c r="N22" s="40">
        <f t="shared" si="1"/>
        <v>531.25994242252807</v>
      </c>
      <c r="O22" s="41">
        <v>4454.3</v>
      </c>
      <c r="P22" s="42">
        <f t="shared" si="2"/>
        <v>0.11926900801978493</v>
      </c>
      <c r="Q22" s="43">
        <f t="shared" si="3"/>
        <v>5.06951562312</v>
      </c>
      <c r="S22" s="30"/>
      <c r="U22" s="28"/>
      <c r="V22" s="29"/>
      <c r="W22" s="28"/>
      <c r="X22" s="28"/>
    </row>
    <row r="23" spans="1:24" ht="11.25" customHeight="1" x14ac:dyDescent="0.2">
      <c r="A23" s="31" t="s">
        <v>329</v>
      </c>
      <c r="B23" s="32" t="s">
        <v>31</v>
      </c>
      <c r="C23" s="33" t="s">
        <v>16</v>
      </c>
      <c r="D23" s="34">
        <v>9</v>
      </c>
      <c r="E23" s="44">
        <v>1974</v>
      </c>
      <c r="F23" s="44">
        <v>12115</v>
      </c>
      <c r="G23" s="45">
        <v>0.36</v>
      </c>
      <c r="H23" s="37">
        <f t="shared" si="4"/>
        <v>0.19267792919999996</v>
      </c>
      <c r="I23" s="38">
        <v>18</v>
      </c>
      <c r="J23" s="39">
        <v>0.4</v>
      </c>
      <c r="K23" s="38">
        <v>-19</v>
      </c>
      <c r="L23" s="40">
        <f t="shared" si="0"/>
        <v>9.165220416E-2</v>
      </c>
      <c r="M23" s="38">
        <v>179</v>
      </c>
      <c r="N23" s="40">
        <f t="shared" si="1"/>
        <v>393.73786907136002</v>
      </c>
      <c r="O23" s="41">
        <v>2410.1</v>
      </c>
      <c r="P23" s="42">
        <f t="shared" si="2"/>
        <v>0.16336993032295757</v>
      </c>
      <c r="Q23" s="43">
        <f t="shared" si="3"/>
        <v>3.7572196193999994</v>
      </c>
      <c r="S23" s="30"/>
      <c r="U23" s="28"/>
      <c r="V23" s="29"/>
      <c r="W23" s="28"/>
      <c r="X23" s="28"/>
    </row>
    <row r="24" spans="1:24" ht="11.25" customHeight="1" x14ac:dyDescent="0.2">
      <c r="A24" s="31" t="s">
        <v>329</v>
      </c>
      <c r="B24" s="32" t="s">
        <v>32</v>
      </c>
      <c r="C24" s="33" t="s">
        <v>16</v>
      </c>
      <c r="D24" s="34">
        <v>5</v>
      </c>
      <c r="E24" s="44">
        <v>1974</v>
      </c>
      <c r="F24" s="44">
        <v>17877</v>
      </c>
      <c r="G24" s="45">
        <v>0.34</v>
      </c>
      <c r="H24" s="37">
        <f t="shared" si="4"/>
        <v>0.26852183604000002</v>
      </c>
      <c r="I24" s="38">
        <v>18</v>
      </c>
      <c r="J24" s="39">
        <v>0.4</v>
      </c>
      <c r="K24" s="38">
        <v>-19</v>
      </c>
      <c r="L24" s="40">
        <f t="shared" si="0"/>
        <v>0.12772930579200004</v>
      </c>
      <c r="M24" s="38">
        <v>179</v>
      </c>
      <c r="N24" s="40">
        <f t="shared" si="1"/>
        <v>548.72509768243219</v>
      </c>
      <c r="O24" s="41">
        <v>4514.1000000000004</v>
      </c>
      <c r="P24" s="42">
        <f t="shared" si="2"/>
        <v>0.12155802877260853</v>
      </c>
      <c r="Q24" s="43">
        <f t="shared" si="3"/>
        <v>5.2361758027800001</v>
      </c>
      <c r="S24" s="30"/>
      <c r="U24" s="28"/>
      <c r="V24" s="29"/>
      <c r="W24" s="28"/>
      <c r="X24" s="28"/>
    </row>
    <row r="25" spans="1:24" ht="11.25" customHeight="1" x14ac:dyDescent="0.2">
      <c r="A25" s="31" t="s">
        <v>329</v>
      </c>
      <c r="B25" s="32" t="s">
        <v>33</v>
      </c>
      <c r="C25" s="33" t="s">
        <v>16</v>
      </c>
      <c r="D25" s="34">
        <v>5</v>
      </c>
      <c r="E25" s="44">
        <v>1968</v>
      </c>
      <c r="F25" s="44">
        <v>6293</v>
      </c>
      <c r="G25" s="45">
        <v>0.42699999999999999</v>
      </c>
      <c r="H25" s="37">
        <f t="shared" si="4"/>
        <v>0.118711189758</v>
      </c>
      <c r="I25" s="38">
        <v>18</v>
      </c>
      <c r="J25" s="39">
        <v>0.4</v>
      </c>
      <c r="K25" s="38">
        <v>-19</v>
      </c>
      <c r="L25" s="40">
        <f t="shared" si="0"/>
        <v>5.6468025398400012E-2</v>
      </c>
      <c r="M25" s="38">
        <v>179</v>
      </c>
      <c r="N25" s="40">
        <f t="shared" si="1"/>
        <v>242.58663711152644</v>
      </c>
      <c r="O25" s="41">
        <v>1513.9</v>
      </c>
      <c r="P25" s="42">
        <f t="shared" si="2"/>
        <v>0.16023953835228644</v>
      </c>
      <c r="Q25" s="43">
        <f t="shared" si="3"/>
        <v>2.3148682002809999</v>
      </c>
      <c r="S25" s="30"/>
      <c r="U25" s="28"/>
      <c r="V25" s="29"/>
      <c r="W25" s="28"/>
      <c r="X25" s="28"/>
    </row>
    <row r="26" spans="1:24" ht="11.25" customHeight="1" x14ac:dyDescent="0.2">
      <c r="A26" s="31" t="s">
        <v>329</v>
      </c>
      <c r="B26" s="32" t="s">
        <v>34</v>
      </c>
      <c r="C26" s="33" t="s">
        <v>16</v>
      </c>
      <c r="D26" s="34">
        <v>5</v>
      </c>
      <c r="E26" s="44">
        <v>1972</v>
      </c>
      <c r="F26" s="44">
        <v>6410</v>
      </c>
      <c r="G26" s="45">
        <v>0.38</v>
      </c>
      <c r="H26" s="37">
        <f t="shared" si="4"/>
        <v>0.1076087724</v>
      </c>
      <c r="I26" s="38">
        <v>18</v>
      </c>
      <c r="J26" s="39">
        <v>0.4</v>
      </c>
      <c r="K26" s="38">
        <v>-19</v>
      </c>
      <c r="L26" s="40">
        <f t="shared" si="0"/>
        <v>5.1186875520000001E-2</v>
      </c>
      <c r="M26" s="38">
        <v>179</v>
      </c>
      <c r="N26" s="40">
        <f t="shared" si="1"/>
        <v>219.89881723392</v>
      </c>
      <c r="O26" s="41">
        <v>534</v>
      </c>
      <c r="P26" s="42">
        <f t="shared" si="2"/>
        <v>0.41179553789123596</v>
      </c>
      <c r="Q26" s="43">
        <f t="shared" si="3"/>
        <v>2.0983710618</v>
      </c>
      <c r="S26" s="30"/>
      <c r="U26" s="28"/>
      <c r="V26" s="29"/>
      <c r="W26" s="28"/>
      <c r="X26" s="28"/>
    </row>
    <row r="27" spans="1:24" ht="11.25" customHeight="1" x14ac:dyDescent="0.2">
      <c r="A27" s="31" t="s">
        <v>329</v>
      </c>
      <c r="B27" s="32" t="s">
        <v>35</v>
      </c>
      <c r="C27" s="33" t="s">
        <v>16</v>
      </c>
      <c r="D27" s="34">
        <v>5</v>
      </c>
      <c r="E27" s="44">
        <v>1973</v>
      </c>
      <c r="F27" s="44">
        <v>8969</v>
      </c>
      <c r="G27" s="45">
        <v>0.38</v>
      </c>
      <c r="H27" s="37">
        <f t="shared" si="4"/>
        <v>0.15056834316000001</v>
      </c>
      <c r="I27" s="38">
        <v>18</v>
      </c>
      <c r="J27" s="39">
        <v>0.4</v>
      </c>
      <c r="K27" s="38">
        <v>-19</v>
      </c>
      <c r="L27" s="40">
        <f t="shared" si="0"/>
        <v>7.1621698368000017E-2</v>
      </c>
      <c r="M27" s="38">
        <v>179</v>
      </c>
      <c r="N27" s="40">
        <f t="shared" si="1"/>
        <v>307.68681618892805</v>
      </c>
      <c r="O27" s="41">
        <v>2076.8000000000002</v>
      </c>
      <c r="P27" s="42">
        <f t="shared" si="2"/>
        <v>0.14815428360406779</v>
      </c>
      <c r="Q27" s="43">
        <f t="shared" si="3"/>
        <v>2.9360826916200002</v>
      </c>
      <c r="S27" s="30"/>
      <c r="U27" s="28"/>
      <c r="V27" s="29"/>
      <c r="W27" s="28"/>
      <c r="X27" s="28"/>
    </row>
    <row r="28" spans="1:24" ht="11.25" customHeight="1" x14ac:dyDescent="0.2">
      <c r="A28" s="31" t="s">
        <v>329</v>
      </c>
      <c r="B28" s="32" t="s">
        <v>36</v>
      </c>
      <c r="C28" s="33" t="s">
        <v>16</v>
      </c>
      <c r="D28" s="34">
        <v>5</v>
      </c>
      <c r="E28" s="44">
        <v>1974</v>
      </c>
      <c r="F28" s="44">
        <v>17789</v>
      </c>
      <c r="G28" s="45">
        <v>0.34</v>
      </c>
      <c r="H28" s="37">
        <f t="shared" si="4"/>
        <v>0.26720003028</v>
      </c>
      <c r="I28" s="38">
        <v>18</v>
      </c>
      <c r="J28" s="39">
        <v>0.4</v>
      </c>
      <c r="K28" s="38">
        <v>-19</v>
      </c>
      <c r="L28" s="40">
        <f t="shared" si="0"/>
        <v>0.12710055494400002</v>
      </c>
      <c r="M28" s="38">
        <v>179</v>
      </c>
      <c r="N28" s="40">
        <f t="shared" si="1"/>
        <v>546.02398403942414</v>
      </c>
      <c r="O28" s="41">
        <v>4442.8</v>
      </c>
      <c r="P28" s="42">
        <f t="shared" si="2"/>
        <v>0.12290086973067077</v>
      </c>
      <c r="Q28" s="43">
        <f t="shared" si="3"/>
        <v>5.2104005904599999</v>
      </c>
      <c r="S28" s="30"/>
      <c r="U28" s="28"/>
      <c r="V28" s="29"/>
      <c r="W28" s="28"/>
      <c r="X28" s="28"/>
    </row>
    <row r="29" spans="1:24" ht="11.25" customHeight="1" x14ac:dyDescent="0.2">
      <c r="A29" s="31" t="s">
        <v>329</v>
      </c>
      <c r="B29" s="32" t="s">
        <v>37</v>
      </c>
      <c r="C29" s="33" t="s">
        <v>16</v>
      </c>
      <c r="D29" s="34">
        <v>5</v>
      </c>
      <c r="E29" s="44">
        <v>1973</v>
      </c>
      <c r="F29" s="44">
        <v>28579</v>
      </c>
      <c r="G29" s="45">
        <v>0.33</v>
      </c>
      <c r="H29" s="37">
        <f t="shared" si="4"/>
        <v>0.41664581045999999</v>
      </c>
      <c r="I29" s="38">
        <v>18</v>
      </c>
      <c r="J29" s="39">
        <v>0.4</v>
      </c>
      <c r="K29" s="38">
        <v>-19</v>
      </c>
      <c r="L29" s="40">
        <f t="shared" si="0"/>
        <v>0.19818827740799999</v>
      </c>
      <c r="M29" s="38">
        <v>179</v>
      </c>
      <c r="N29" s="40">
        <f t="shared" si="1"/>
        <v>851.41683974476803</v>
      </c>
      <c r="O29" s="41">
        <v>5435.3</v>
      </c>
      <c r="P29" s="42">
        <f t="shared" si="2"/>
        <v>0.15664578583422589</v>
      </c>
      <c r="Q29" s="43">
        <f t="shared" si="3"/>
        <v>8.1245933039700002</v>
      </c>
      <c r="S29" s="30"/>
      <c r="U29" s="28"/>
      <c r="V29" s="29"/>
      <c r="W29" s="28"/>
      <c r="X29" s="28"/>
    </row>
    <row r="30" spans="1:24" ht="11.25" customHeight="1" x14ac:dyDescent="0.2">
      <c r="A30" s="31" t="s">
        <v>329</v>
      </c>
      <c r="B30" s="32" t="s">
        <v>38</v>
      </c>
      <c r="C30" s="33" t="s">
        <v>16</v>
      </c>
      <c r="D30" s="34">
        <v>5</v>
      </c>
      <c r="E30" s="44">
        <v>1973</v>
      </c>
      <c r="F30" s="44">
        <v>17296</v>
      </c>
      <c r="G30" s="45">
        <v>0.34</v>
      </c>
      <c r="H30" s="37">
        <f t="shared" si="4"/>
        <v>0.25979491391999998</v>
      </c>
      <c r="I30" s="38">
        <v>18</v>
      </c>
      <c r="J30" s="39">
        <v>0.4</v>
      </c>
      <c r="K30" s="38">
        <v>-19</v>
      </c>
      <c r="L30" s="40">
        <f t="shared" si="0"/>
        <v>0.12357812121599999</v>
      </c>
      <c r="M30" s="38">
        <v>179</v>
      </c>
      <c r="N30" s="40">
        <f t="shared" si="1"/>
        <v>530.89160874393599</v>
      </c>
      <c r="O30" s="41">
        <v>4440.3</v>
      </c>
      <c r="P30" s="42">
        <f t="shared" si="2"/>
        <v>0.11956210362901966</v>
      </c>
      <c r="Q30" s="43">
        <f t="shared" si="3"/>
        <v>5.0660008214399994</v>
      </c>
      <c r="S30" s="30"/>
      <c r="U30" s="28"/>
      <c r="V30" s="29"/>
      <c r="W30" s="28"/>
      <c r="X30" s="28"/>
    </row>
    <row r="31" spans="1:24" ht="11.25" customHeight="1" x14ac:dyDescent="0.2">
      <c r="A31" s="31" t="s">
        <v>329</v>
      </c>
      <c r="B31" s="32" t="s">
        <v>39</v>
      </c>
      <c r="C31" s="33" t="s">
        <v>16</v>
      </c>
      <c r="D31" s="34">
        <v>5</v>
      </c>
      <c r="E31" s="44">
        <v>1972</v>
      </c>
      <c r="F31" s="44">
        <v>16630</v>
      </c>
      <c r="G31" s="45">
        <v>0.34</v>
      </c>
      <c r="H31" s="37">
        <f t="shared" si="4"/>
        <v>0.24979124759999996</v>
      </c>
      <c r="I31" s="38">
        <v>18</v>
      </c>
      <c r="J31" s="39">
        <v>0.4</v>
      </c>
      <c r="K31" s="38">
        <v>-19</v>
      </c>
      <c r="L31" s="40">
        <f t="shared" si="0"/>
        <v>0.11881962047999998</v>
      </c>
      <c r="M31" s="38">
        <v>179</v>
      </c>
      <c r="N31" s="40">
        <f t="shared" si="1"/>
        <v>510.44908958207992</v>
      </c>
      <c r="O31" s="41">
        <v>3920.5</v>
      </c>
      <c r="P31" s="42">
        <f t="shared" si="2"/>
        <v>0.13019999734270626</v>
      </c>
      <c r="Q31" s="43">
        <f t="shared" si="3"/>
        <v>4.870929328199999</v>
      </c>
      <c r="S31" s="30"/>
      <c r="U31" s="28"/>
      <c r="V31" s="29"/>
      <c r="W31" s="28"/>
      <c r="X31" s="28"/>
    </row>
    <row r="32" spans="1:24" ht="11.25" customHeight="1" x14ac:dyDescent="0.2">
      <c r="A32" s="31" t="s">
        <v>329</v>
      </c>
      <c r="B32" s="32" t="s">
        <v>40</v>
      </c>
      <c r="C32" s="33" t="s">
        <v>16</v>
      </c>
      <c r="D32" s="34">
        <v>5</v>
      </c>
      <c r="E32" s="44">
        <v>1973</v>
      </c>
      <c r="F32" s="44">
        <v>20415</v>
      </c>
      <c r="G32" s="45">
        <v>0.34</v>
      </c>
      <c r="H32" s="37">
        <f t="shared" si="4"/>
        <v>0.30664391579999994</v>
      </c>
      <c r="I32" s="38">
        <v>18</v>
      </c>
      <c r="J32" s="39">
        <v>0.4</v>
      </c>
      <c r="K32" s="38">
        <v>-19</v>
      </c>
      <c r="L32" s="40">
        <f t="shared" si="0"/>
        <v>0.14586305183999998</v>
      </c>
      <c r="M32" s="38">
        <v>179</v>
      </c>
      <c r="N32" s="40">
        <f t="shared" si="1"/>
        <v>626.62767070463997</v>
      </c>
      <c r="O32" s="41">
        <v>4602.1000000000004</v>
      </c>
      <c r="P32" s="42">
        <f t="shared" si="2"/>
        <v>0.13616124610604721</v>
      </c>
      <c r="Q32" s="43">
        <f t="shared" si="3"/>
        <v>5.9795563580999991</v>
      </c>
      <c r="S32" s="30"/>
      <c r="U32" s="28"/>
      <c r="V32" s="29"/>
      <c r="W32" s="28"/>
      <c r="X32" s="28"/>
    </row>
    <row r="33" spans="1:24" ht="11.25" customHeight="1" x14ac:dyDescent="0.2">
      <c r="A33" s="31" t="s">
        <v>329</v>
      </c>
      <c r="B33" s="32" t="s">
        <v>41</v>
      </c>
      <c r="C33" s="33" t="s">
        <v>16</v>
      </c>
      <c r="D33" s="34">
        <v>9</v>
      </c>
      <c r="E33" s="44">
        <v>1979</v>
      </c>
      <c r="F33" s="44">
        <v>35608</v>
      </c>
      <c r="G33" s="45">
        <v>0.33</v>
      </c>
      <c r="H33" s="37">
        <f t="shared" si="4"/>
        <v>0.51911977391999997</v>
      </c>
      <c r="I33" s="38">
        <v>18</v>
      </c>
      <c r="J33" s="39">
        <v>0.4</v>
      </c>
      <c r="K33" s="38">
        <v>-19</v>
      </c>
      <c r="L33" s="40">
        <f t="shared" si="0"/>
        <v>0.246932649216</v>
      </c>
      <c r="M33" s="38">
        <v>179</v>
      </c>
      <c r="N33" s="40">
        <f t="shared" si="1"/>
        <v>1060.8226610319359</v>
      </c>
      <c r="O33" s="41">
        <v>7785.5</v>
      </c>
      <c r="P33" s="42">
        <f t="shared" si="2"/>
        <v>0.13625620204636002</v>
      </c>
      <c r="Q33" s="43">
        <f t="shared" si="3"/>
        <v>10.122835591439999</v>
      </c>
      <c r="S33" s="30"/>
      <c r="U33" s="28"/>
      <c r="V33" s="29"/>
      <c r="W33" s="28"/>
      <c r="X33" s="28"/>
    </row>
    <row r="34" spans="1:24" ht="11.25" customHeight="1" x14ac:dyDescent="0.2">
      <c r="A34" s="31" t="s">
        <v>329</v>
      </c>
      <c r="B34" s="32" t="s">
        <v>42</v>
      </c>
      <c r="C34" s="33" t="s">
        <v>16</v>
      </c>
      <c r="D34" s="34">
        <v>5</v>
      </c>
      <c r="E34" s="44">
        <v>1982</v>
      </c>
      <c r="F34" s="44">
        <v>8188</v>
      </c>
      <c r="G34" s="45">
        <v>0.36</v>
      </c>
      <c r="H34" s="37">
        <f t="shared" si="4"/>
        <v>0.13022260703999999</v>
      </c>
      <c r="I34" s="38">
        <v>18</v>
      </c>
      <c r="J34" s="39">
        <v>0.4</v>
      </c>
      <c r="K34" s="38">
        <v>-19</v>
      </c>
      <c r="L34" s="40">
        <f t="shared" si="0"/>
        <v>6.1943726592000002E-2</v>
      </c>
      <c r="M34" s="38">
        <v>179</v>
      </c>
      <c r="N34" s="40">
        <f t="shared" si="1"/>
        <v>266.11024943923201</v>
      </c>
      <c r="O34" s="41">
        <v>1954.2</v>
      </c>
      <c r="P34" s="42">
        <f t="shared" si="2"/>
        <v>0.13617349781968682</v>
      </c>
      <c r="Q34" s="43">
        <f t="shared" si="3"/>
        <v>2.5393408372799997</v>
      </c>
      <c r="S34" s="30"/>
      <c r="U34" s="28"/>
      <c r="V34" s="29"/>
      <c r="W34" s="28"/>
      <c r="X34" s="28"/>
    </row>
    <row r="35" spans="1:24" ht="11.25" customHeight="1" x14ac:dyDescent="0.2">
      <c r="A35" s="31" t="s">
        <v>329</v>
      </c>
      <c r="B35" s="32" t="s">
        <v>43</v>
      </c>
      <c r="C35" s="33" t="s">
        <v>16</v>
      </c>
      <c r="D35" s="34">
        <v>5</v>
      </c>
      <c r="E35" s="44">
        <v>1971</v>
      </c>
      <c r="F35" s="44">
        <v>17877</v>
      </c>
      <c r="G35" s="45">
        <v>0.34</v>
      </c>
      <c r="H35" s="37">
        <f t="shared" si="4"/>
        <v>0.26852183604000002</v>
      </c>
      <c r="I35" s="38">
        <v>18</v>
      </c>
      <c r="J35" s="39">
        <v>0.4</v>
      </c>
      <c r="K35" s="38">
        <v>-19</v>
      </c>
      <c r="L35" s="40">
        <f t="shared" si="0"/>
        <v>0.12772930579200004</v>
      </c>
      <c r="M35" s="38">
        <v>179</v>
      </c>
      <c r="N35" s="40">
        <f t="shared" si="1"/>
        <v>548.72509768243219</v>
      </c>
      <c r="O35" s="41">
        <v>4479.1000000000004</v>
      </c>
      <c r="P35" s="42">
        <f t="shared" si="2"/>
        <v>0.12250789169307051</v>
      </c>
      <c r="Q35" s="43">
        <f t="shared" si="3"/>
        <v>5.2361758027800001</v>
      </c>
      <c r="S35" s="30"/>
      <c r="U35" s="28"/>
      <c r="V35" s="29"/>
      <c r="W35" s="28"/>
      <c r="X35" s="28"/>
    </row>
    <row r="36" spans="1:24" ht="11.25" customHeight="1" x14ac:dyDescent="0.2">
      <c r="A36" s="31" t="s">
        <v>329</v>
      </c>
      <c r="B36" s="32" t="s">
        <v>44</v>
      </c>
      <c r="C36" s="33" t="s">
        <v>16</v>
      </c>
      <c r="D36" s="34">
        <v>9</v>
      </c>
      <c r="E36" s="44">
        <v>1971</v>
      </c>
      <c r="F36" s="44">
        <v>18370</v>
      </c>
      <c r="G36" s="45">
        <v>0.34</v>
      </c>
      <c r="H36" s="37">
        <f t="shared" si="4"/>
        <v>0.27592695240000004</v>
      </c>
      <c r="I36" s="38">
        <v>18</v>
      </c>
      <c r="J36" s="39">
        <v>0.4</v>
      </c>
      <c r="K36" s="38">
        <v>-19</v>
      </c>
      <c r="L36" s="40">
        <f t="shared" si="0"/>
        <v>0.13125173952000002</v>
      </c>
      <c r="M36" s="38">
        <v>179</v>
      </c>
      <c r="N36" s="40">
        <f t="shared" si="1"/>
        <v>563.85747297792011</v>
      </c>
      <c r="O36" s="41">
        <v>3853.8</v>
      </c>
      <c r="P36" s="42">
        <f t="shared" si="2"/>
        <v>0.14631207457001402</v>
      </c>
      <c r="Q36" s="43">
        <f t="shared" si="3"/>
        <v>5.3805755718000006</v>
      </c>
      <c r="S36" s="30"/>
      <c r="U36" s="28"/>
      <c r="V36" s="29"/>
      <c r="W36" s="28"/>
      <c r="X36" s="28"/>
    </row>
    <row r="37" spans="1:24" ht="11.25" customHeight="1" x14ac:dyDescent="0.2">
      <c r="A37" s="31" t="s">
        <v>329</v>
      </c>
      <c r="B37" s="32" t="s">
        <v>45</v>
      </c>
      <c r="C37" s="33" t="s">
        <v>16</v>
      </c>
      <c r="D37" s="34">
        <v>9</v>
      </c>
      <c r="E37" s="44">
        <v>1980</v>
      </c>
      <c r="F37" s="44">
        <v>25790</v>
      </c>
      <c r="G37" s="45">
        <v>0.33</v>
      </c>
      <c r="H37" s="37">
        <f t="shared" si="4"/>
        <v>0.37598570459999997</v>
      </c>
      <c r="I37" s="38">
        <v>18</v>
      </c>
      <c r="J37" s="39">
        <v>0.4</v>
      </c>
      <c r="K37" s="38">
        <v>-19</v>
      </c>
      <c r="L37" s="40">
        <f t="shared" si="0"/>
        <v>0.17884725407999999</v>
      </c>
      <c r="M37" s="38">
        <v>179</v>
      </c>
      <c r="N37" s="40">
        <f t="shared" si="1"/>
        <v>768.32780352767986</v>
      </c>
      <c r="O37" s="41">
        <v>5760</v>
      </c>
      <c r="P37" s="42">
        <f t="shared" si="2"/>
        <v>0.13339024366799998</v>
      </c>
      <c r="Q37" s="43">
        <f t="shared" si="3"/>
        <v>7.3317212396999993</v>
      </c>
      <c r="S37" s="30"/>
      <c r="U37" s="28"/>
      <c r="V37" s="29"/>
      <c r="W37" s="28"/>
      <c r="X37" s="28"/>
    </row>
    <row r="38" spans="1:24" ht="11.25" customHeight="1" x14ac:dyDescent="0.2">
      <c r="A38" s="31" t="s">
        <v>329</v>
      </c>
      <c r="B38" s="32" t="s">
        <v>46</v>
      </c>
      <c r="C38" s="33" t="s">
        <v>16</v>
      </c>
      <c r="D38" s="34">
        <v>9</v>
      </c>
      <c r="E38" s="44">
        <v>1981</v>
      </c>
      <c r="F38" s="44">
        <v>19192</v>
      </c>
      <c r="G38" s="45">
        <v>0.33</v>
      </c>
      <c r="H38" s="37">
        <f t="shared" si="4"/>
        <v>0.27979517807999998</v>
      </c>
      <c r="I38" s="38">
        <v>18</v>
      </c>
      <c r="J38" s="39">
        <v>0.4</v>
      </c>
      <c r="K38" s="38">
        <v>-19</v>
      </c>
      <c r="L38" s="40">
        <f t="shared" si="0"/>
        <v>0.133091760384</v>
      </c>
      <c r="M38" s="38">
        <v>179</v>
      </c>
      <c r="N38" s="40">
        <f t="shared" si="1"/>
        <v>571.76220260966397</v>
      </c>
      <c r="O38" s="41">
        <v>5792.9</v>
      </c>
      <c r="P38" s="42">
        <f t="shared" si="2"/>
        <v>9.8700513147070387E-2</v>
      </c>
      <c r="Q38" s="43">
        <f t="shared" si="3"/>
        <v>5.4560059725599999</v>
      </c>
      <c r="S38" s="30"/>
      <c r="U38" s="28"/>
      <c r="V38" s="29"/>
      <c r="W38" s="28"/>
      <c r="X38" s="28"/>
    </row>
    <row r="39" spans="1:24" ht="11.25" customHeight="1" x14ac:dyDescent="0.2">
      <c r="A39" s="31" t="s">
        <v>329</v>
      </c>
      <c r="B39" s="32" t="s">
        <v>47</v>
      </c>
      <c r="C39" s="33" t="s">
        <v>16</v>
      </c>
      <c r="D39" s="34">
        <v>5</v>
      </c>
      <c r="E39" s="44">
        <v>1981</v>
      </c>
      <c r="F39" s="44">
        <v>8494</v>
      </c>
      <c r="G39" s="45">
        <v>0.36</v>
      </c>
      <c r="H39" s="37">
        <f t="shared" si="4"/>
        <v>0.13508925551999998</v>
      </c>
      <c r="I39" s="38">
        <v>18</v>
      </c>
      <c r="J39" s="39">
        <v>0.4</v>
      </c>
      <c r="K39" s="38">
        <v>-19</v>
      </c>
      <c r="L39" s="40">
        <f t="shared" si="0"/>
        <v>6.4258672895999999E-2</v>
      </c>
      <c r="M39" s="38">
        <v>179</v>
      </c>
      <c r="N39" s="40">
        <f t="shared" si="1"/>
        <v>276.05525876121595</v>
      </c>
      <c r="O39" s="41">
        <v>1985.4</v>
      </c>
      <c r="P39" s="42">
        <f t="shared" si="2"/>
        <v>0.13904264065740704</v>
      </c>
      <c r="Q39" s="43">
        <f t="shared" si="3"/>
        <v>2.6342404826399997</v>
      </c>
      <c r="S39" s="30"/>
      <c r="U39" s="28"/>
      <c r="V39" s="29"/>
      <c r="W39" s="28"/>
      <c r="X39" s="28"/>
    </row>
    <row r="40" spans="1:24" ht="11.25" customHeight="1" x14ac:dyDescent="0.2">
      <c r="A40" s="31" t="s">
        <v>329</v>
      </c>
      <c r="B40" s="32" t="s">
        <v>48</v>
      </c>
      <c r="C40" s="33" t="s">
        <v>16</v>
      </c>
      <c r="D40" s="34">
        <v>5</v>
      </c>
      <c r="E40" s="44">
        <v>1973</v>
      </c>
      <c r="F40" s="44">
        <v>17755</v>
      </c>
      <c r="G40" s="45">
        <v>0.34</v>
      </c>
      <c r="H40" s="37">
        <f t="shared" si="4"/>
        <v>0.26668933260000005</v>
      </c>
      <c r="I40" s="38">
        <v>18</v>
      </c>
      <c r="J40" s="39">
        <v>0.4</v>
      </c>
      <c r="K40" s="38">
        <v>-19</v>
      </c>
      <c r="L40" s="40">
        <f t="shared" si="0"/>
        <v>0.12685762848000004</v>
      </c>
      <c r="M40" s="38">
        <v>179</v>
      </c>
      <c r="N40" s="40">
        <f t="shared" si="1"/>
        <v>544.98037195008021</v>
      </c>
      <c r="O40" s="41">
        <v>4469.6000000000004</v>
      </c>
      <c r="P40" s="42">
        <f t="shared" si="2"/>
        <v>0.12193045730044751</v>
      </c>
      <c r="Q40" s="43">
        <f t="shared" si="3"/>
        <v>5.2004419857000013</v>
      </c>
      <c r="S40" s="30"/>
      <c r="U40" s="28"/>
      <c r="V40" s="29"/>
      <c r="W40" s="28"/>
      <c r="X40" s="28"/>
    </row>
    <row r="41" spans="1:24" ht="11.25" customHeight="1" x14ac:dyDescent="0.2">
      <c r="A41" s="31" t="s">
        <v>329</v>
      </c>
      <c r="B41" s="32" t="s">
        <v>49</v>
      </c>
      <c r="C41" s="33" t="s">
        <v>16</v>
      </c>
      <c r="D41" s="34">
        <v>5</v>
      </c>
      <c r="E41" s="44">
        <v>1974</v>
      </c>
      <c r="F41" s="44">
        <v>12331</v>
      </c>
      <c r="G41" s="45">
        <v>0.36</v>
      </c>
      <c r="H41" s="37">
        <f t="shared" si="4"/>
        <v>0.19611321047999994</v>
      </c>
      <c r="I41" s="38">
        <v>18</v>
      </c>
      <c r="J41" s="39">
        <v>0.4</v>
      </c>
      <c r="K41" s="38">
        <v>-19</v>
      </c>
      <c r="L41" s="40">
        <f t="shared" si="0"/>
        <v>9.3286283903999984E-2</v>
      </c>
      <c r="M41" s="38">
        <v>179</v>
      </c>
      <c r="N41" s="40">
        <f t="shared" si="1"/>
        <v>400.75787565158396</v>
      </c>
      <c r="O41" s="41">
        <v>2722.1</v>
      </c>
      <c r="P41" s="42">
        <f t="shared" si="2"/>
        <v>0.14722378885844897</v>
      </c>
      <c r="Q41" s="43">
        <f t="shared" si="3"/>
        <v>3.8242076043599988</v>
      </c>
      <c r="S41" s="30"/>
      <c r="U41" s="28"/>
      <c r="V41" s="29"/>
      <c r="W41" s="28"/>
      <c r="X41" s="28"/>
    </row>
    <row r="42" spans="1:24" ht="11.25" customHeight="1" x14ac:dyDescent="0.2">
      <c r="A42" s="31" t="s">
        <v>329</v>
      </c>
      <c r="B42" s="32" t="s">
        <v>50</v>
      </c>
      <c r="C42" s="33" t="s">
        <v>16</v>
      </c>
      <c r="D42" s="34">
        <v>5</v>
      </c>
      <c r="E42" s="44">
        <v>1974</v>
      </c>
      <c r="F42" s="44">
        <v>9325</v>
      </c>
      <c r="G42" s="45">
        <v>0.38</v>
      </c>
      <c r="H42" s="37">
        <f t="shared" si="4"/>
        <v>0.15654474300000001</v>
      </c>
      <c r="I42" s="38">
        <v>18</v>
      </c>
      <c r="J42" s="39">
        <v>0.4</v>
      </c>
      <c r="K42" s="38">
        <v>-19</v>
      </c>
      <c r="L42" s="40">
        <f t="shared" si="0"/>
        <v>7.4464526400000022E-2</v>
      </c>
      <c r="M42" s="38">
        <v>179</v>
      </c>
      <c r="N42" s="40">
        <f t="shared" si="1"/>
        <v>319.89960541440013</v>
      </c>
      <c r="O42" s="41">
        <v>2064.1</v>
      </c>
      <c r="P42" s="42">
        <f t="shared" si="2"/>
        <v>0.15498261005493927</v>
      </c>
      <c r="Q42" s="43">
        <f t="shared" si="3"/>
        <v>3.0526224885000004</v>
      </c>
      <c r="S42" s="30"/>
      <c r="U42" s="28"/>
      <c r="V42" s="29"/>
      <c r="W42" s="28"/>
      <c r="X42" s="28"/>
    </row>
    <row r="43" spans="1:24" ht="11.25" customHeight="1" x14ac:dyDescent="0.2">
      <c r="A43" s="31" t="s">
        <v>329</v>
      </c>
      <c r="B43" s="32" t="s">
        <v>51</v>
      </c>
      <c r="C43" s="33" t="s">
        <v>16</v>
      </c>
      <c r="D43" s="34">
        <v>5</v>
      </c>
      <c r="E43" s="44">
        <v>1973</v>
      </c>
      <c r="F43" s="44">
        <v>9077</v>
      </c>
      <c r="G43" s="45">
        <v>0.38</v>
      </c>
      <c r="H43" s="37">
        <f t="shared" si="4"/>
        <v>0.15238140827999999</v>
      </c>
      <c r="I43" s="38">
        <v>18</v>
      </c>
      <c r="J43" s="39">
        <v>0.4</v>
      </c>
      <c r="K43" s="38">
        <v>-19</v>
      </c>
      <c r="L43" s="40">
        <f t="shared" si="0"/>
        <v>7.2484129344000003E-2</v>
      </c>
      <c r="M43" s="38">
        <v>179</v>
      </c>
      <c r="N43" s="40">
        <f t="shared" si="1"/>
        <v>311.391819661824</v>
      </c>
      <c r="O43" s="41">
        <v>2083.6999999999998</v>
      </c>
      <c r="P43" s="42">
        <f t="shared" si="2"/>
        <v>0.14944177168585882</v>
      </c>
      <c r="Q43" s="43">
        <f t="shared" si="3"/>
        <v>2.9714374614599999</v>
      </c>
      <c r="S43" s="30"/>
      <c r="U43" s="28"/>
      <c r="V43" s="29"/>
      <c r="W43" s="28"/>
      <c r="X43" s="28"/>
    </row>
    <row r="44" spans="1:24" ht="11.25" customHeight="1" x14ac:dyDescent="0.2">
      <c r="A44" s="31" t="s">
        <v>329</v>
      </c>
      <c r="B44" s="32" t="s">
        <v>52</v>
      </c>
      <c r="C44" s="33" t="s">
        <v>16</v>
      </c>
      <c r="D44" s="34">
        <v>9</v>
      </c>
      <c r="E44" s="44">
        <v>1981</v>
      </c>
      <c r="F44" s="44">
        <v>10049</v>
      </c>
      <c r="G44" s="45">
        <v>0.34</v>
      </c>
      <c r="H44" s="37">
        <f t="shared" si="4"/>
        <v>0.15094120548000001</v>
      </c>
      <c r="I44" s="38">
        <v>18</v>
      </c>
      <c r="J44" s="39">
        <v>0.4</v>
      </c>
      <c r="K44" s="38">
        <v>-19</v>
      </c>
      <c r="L44" s="40">
        <f t="shared" si="0"/>
        <v>7.1799059904000012E-2</v>
      </c>
      <c r="M44" s="38">
        <v>179</v>
      </c>
      <c r="N44" s="40">
        <f t="shared" si="1"/>
        <v>308.44876134758402</v>
      </c>
      <c r="O44" s="41">
        <v>1802.5</v>
      </c>
      <c r="P44" s="42">
        <f t="shared" si="2"/>
        <v>0.17112275248132261</v>
      </c>
      <c r="Q44" s="43">
        <f t="shared" si="3"/>
        <v>2.9433535068600003</v>
      </c>
      <c r="S44" s="30"/>
      <c r="U44" s="28"/>
      <c r="V44" s="29"/>
      <c r="W44" s="28"/>
      <c r="X44" s="28"/>
    </row>
    <row r="45" spans="1:24" ht="11.25" customHeight="1" x14ac:dyDescent="0.2">
      <c r="A45" s="31" t="s">
        <v>329</v>
      </c>
      <c r="B45" s="32" t="s">
        <v>53</v>
      </c>
      <c r="C45" s="33" t="s">
        <v>16</v>
      </c>
      <c r="D45" s="34">
        <v>9</v>
      </c>
      <c r="E45" s="44">
        <v>1982</v>
      </c>
      <c r="F45" s="44">
        <v>16507</v>
      </c>
      <c r="G45" s="45">
        <v>0.33</v>
      </c>
      <c r="H45" s="37">
        <f t="shared" si="4"/>
        <v>0.24065126117999999</v>
      </c>
      <c r="I45" s="38">
        <v>18</v>
      </c>
      <c r="J45" s="39">
        <v>0.4</v>
      </c>
      <c r="K45" s="38">
        <v>-19</v>
      </c>
      <c r="L45" s="40">
        <f t="shared" si="0"/>
        <v>0.114471951264</v>
      </c>
      <c r="M45" s="38">
        <v>179</v>
      </c>
      <c r="N45" s="40">
        <f t="shared" si="1"/>
        <v>491.77150263014403</v>
      </c>
      <c r="O45" s="41">
        <v>3669.9</v>
      </c>
      <c r="P45" s="42">
        <f t="shared" si="2"/>
        <v>0.13400133590292487</v>
      </c>
      <c r="Q45" s="43">
        <f t="shared" si="3"/>
        <v>4.6926995930099995</v>
      </c>
      <c r="S45" s="30"/>
      <c r="U45" s="28"/>
      <c r="V45" s="29"/>
      <c r="W45" s="28"/>
      <c r="X45" s="28"/>
    </row>
    <row r="46" spans="1:24" ht="11.25" customHeight="1" x14ac:dyDescent="0.2">
      <c r="A46" s="31" t="s">
        <v>329</v>
      </c>
      <c r="B46" s="32" t="s">
        <v>54</v>
      </c>
      <c r="C46" s="33" t="s">
        <v>16</v>
      </c>
      <c r="D46" s="34">
        <v>4</v>
      </c>
      <c r="E46" s="44">
        <v>1962</v>
      </c>
      <c r="F46" s="44">
        <v>5855</v>
      </c>
      <c r="G46" s="45">
        <v>0.433</v>
      </c>
      <c r="H46" s="37">
        <f t="shared" si="4"/>
        <v>0.11200072826999999</v>
      </c>
      <c r="I46" s="38">
        <v>18</v>
      </c>
      <c r="J46" s="39">
        <v>0.4</v>
      </c>
      <c r="K46" s="38">
        <v>-19</v>
      </c>
      <c r="L46" s="40">
        <f t="shared" si="0"/>
        <v>5.3276022095999999E-2</v>
      </c>
      <c r="M46" s="38">
        <v>179</v>
      </c>
      <c r="N46" s="40">
        <f t="shared" si="1"/>
        <v>228.873790924416</v>
      </c>
      <c r="O46" s="41">
        <v>1469.4</v>
      </c>
      <c r="P46" s="42">
        <f t="shared" si="2"/>
        <v>0.15576003193440588</v>
      </c>
      <c r="Q46" s="43">
        <f t="shared" si="3"/>
        <v>2.1840142012649997</v>
      </c>
      <c r="S46" s="28"/>
      <c r="U46" s="28"/>
      <c r="V46" s="29"/>
      <c r="W46" s="28"/>
      <c r="X46" s="28"/>
    </row>
    <row r="47" spans="1:24" ht="11.25" customHeight="1" x14ac:dyDescent="0.2">
      <c r="A47" s="31" t="s">
        <v>329</v>
      </c>
      <c r="B47" s="32" t="s">
        <v>55</v>
      </c>
      <c r="C47" s="33" t="s">
        <v>16</v>
      </c>
      <c r="D47" s="34">
        <v>4</v>
      </c>
      <c r="E47" s="44">
        <v>1963</v>
      </c>
      <c r="F47" s="44">
        <v>8091</v>
      </c>
      <c r="G47" s="45">
        <v>0.40899999999999997</v>
      </c>
      <c r="H47" s="37">
        <f t="shared" si="4"/>
        <v>0.146194676982</v>
      </c>
      <c r="I47" s="38">
        <v>18</v>
      </c>
      <c r="J47" s="39">
        <v>0.4</v>
      </c>
      <c r="K47" s="38">
        <v>-19</v>
      </c>
      <c r="L47" s="40">
        <f t="shared" si="0"/>
        <v>6.9541251753600014E-2</v>
      </c>
      <c r="M47" s="38">
        <v>179</v>
      </c>
      <c r="N47" s="40">
        <f t="shared" si="1"/>
        <v>298.74921753346564</v>
      </c>
      <c r="O47" s="41">
        <v>2031.9</v>
      </c>
      <c r="P47" s="42">
        <f t="shared" si="2"/>
        <v>0.14702948842633282</v>
      </c>
      <c r="Q47" s="43">
        <f t="shared" si="3"/>
        <v>2.850796201149</v>
      </c>
      <c r="S47" s="28"/>
      <c r="U47" s="28"/>
      <c r="V47" s="29"/>
      <c r="W47" s="28"/>
      <c r="X47" s="28"/>
    </row>
    <row r="48" spans="1:24" ht="11.25" customHeight="1" x14ac:dyDescent="0.2">
      <c r="A48" s="31" t="s">
        <v>329</v>
      </c>
      <c r="B48" s="32" t="s">
        <v>56</v>
      </c>
      <c r="C48" s="33" t="s">
        <v>16</v>
      </c>
      <c r="D48" s="34">
        <v>4</v>
      </c>
      <c r="E48" s="44">
        <v>1963</v>
      </c>
      <c r="F48" s="44">
        <v>8197</v>
      </c>
      <c r="G48" s="45">
        <v>0.40799999999999997</v>
      </c>
      <c r="H48" s="37">
        <f t="shared" si="4"/>
        <v>0.147747842928</v>
      </c>
      <c r="I48" s="38">
        <v>18</v>
      </c>
      <c r="J48" s="39">
        <v>0.4</v>
      </c>
      <c r="K48" s="38">
        <v>-19</v>
      </c>
      <c r="L48" s="40">
        <f t="shared" si="0"/>
        <v>7.0280055014400003E-2</v>
      </c>
      <c r="M48" s="38">
        <v>179</v>
      </c>
      <c r="N48" s="40">
        <f t="shared" si="1"/>
        <v>301.92311634186245</v>
      </c>
      <c r="O48" s="41">
        <v>2051.8000000000002</v>
      </c>
      <c r="P48" s="42">
        <f t="shared" si="2"/>
        <v>0.14715036374981111</v>
      </c>
      <c r="Q48" s="43">
        <f t="shared" si="3"/>
        <v>2.8810829370960001</v>
      </c>
      <c r="S48" s="28"/>
      <c r="U48" s="28"/>
      <c r="V48" s="29"/>
      <c r="W48" s="28"/>
      <c r="X48" s="28"/>
    </row>
    <row r="49" spans="1:37" ht="11.25" customHeight="1" x14ac:dyDescent="0.2">
      <c r="A49" s="31" t="s">
        <v>329</v>
      </c>
      <c r="B49" s="32" t="s">
        <v>57</v>
      </c>
      <c r="C49" s="33" t="s">
        <v>16</v>
      </c>
      <c r="D49" s="34">
        <v>9</v>
      </c>
      <c r="E49" s="44">
        <v>1987</v>
      </c>
      <c r="F49" s="44">
        <v>36381</v>
      </c>
      <c r="G49" s="45">
        <v>0.33</v>
      </c>
      <c r="H49" s="37">
        <f t="shared" si="4"/>
        <v>0.53038913994000003</v>
      </c>
      <c r="I49" s="38">
        <v>18</v>
      </c>
      <c r="J49" s="39">
        <v>0.4</v>
      </c>
      <c r="K49" s="38">
        <v>-19</v>
      </c>
      <c r="L49" s="40">
        <f t="shared" si="0"/>
        <v>0.25229321251200004</v>
      </c>
      <c r="M49" s="38">
        <v>179</v>
      </c>
      <c r="N49" s="40">
        <f t="shared" si="1"/>
        <v>1083.8516409515521</v>
      </c>
      <c r="O49" s="41">
        <v>7819.7</v>
      </c>
      <c r="P49" s="42">
        <f t="shared" si="2"/>
        <v>0.13860527142365464</v>
      </c>
      <c r="Q49" s="43">
        <f t="shared" si="3"/>
        <v>10.342588228830001</v>
      </c>
      <c r="S49" s="28"/>
      <c r="U49" s="28"/>
      <c r="V49" s="29"/>
      <c r="W49" s="28"/>
      <c r="X49" s="28"/>
    </row>
    <row r="50" spans="1:37" ht="11.25" customHeight="1" x14ac:dyDescent="0.2">
      <c r="A50" s="31" t="s">
        <v>329</v>
      </c>
      <c r="B50" s="32" t="s">
        <v>58</v>
      </c>
      <c r="C50" s="33" t="s">
        <v>16</v>
      </c>
      <c r="D50" s="34">
        <v>4</v>
      </c>
      <c r="E50" s="44">
        <v>1960</v>
      </c>
      <c r="F50" s="44">
        <v>10326</v>
      </c>
      <c r="G50" s="45">
        <v>0.38700000000000001</v>
      </c>
      <c r="H50" s="37">
        <f t="shared" si="4"/>
        <v>0.17654244483599998</v>
      </c>
      <c r="I50" s="38">
        <v>18</v>
      </c>
      <c r="J50" s="39">
        <v>0.4</v>
      </c>
      <c r="K50" s="38">
        <v>-19</v>
      </c>
      <c r="L50" s="40">
        <f t="shared" si="0"/>
        <v>8.3976946732799998E-2</v>
      </c>
      <c r="M50" s="38">
        <v>179</v>
      </c>
      <c r="N50" s="40">
        <f t="shared" si="1"/>
        <v>360.76496316410879</v>
      </c>
      <c r="O50" s="41">
        <v>2570.4</v>
      </c>
      <c r="P50" s="42">
        <f t="shared" si="2"/>
        <v>0.1403536271257815</v>
      </c>
      <c r="Q50" s="43">
        <f t="shared" si="3"/>
        <v>3.4425776743019996</v>
      </c>
      <c r="S50" s="28"/>
      <c r="U50" s="28"/>
      <c r="V50" s="29"/>
      <c r="W50" s="28"/>
      <c r="X50" s="28"/>
    </row>
    <row r="51" spans="1:37" s="1" customFormat="1" ht="11.25" customHeight="1" x14ac:dyDescent="0.2">
      <c r="A51" s="31" t="s">
        <v>329</v>
      </c>
      <c r="B51" s="32" t="s">
        <v>59</v>
      </c>
      <c r="C51" s="33" t="s">
        <v>16</v>
      </c>
      <c r="D51" s="34">
        <v>4</v>
      </c>
      <c r="E51" s="44">
        <v>1963</v>
      </c>
      <c r="F51" s="44">
        <v>7970</v>
      </c>
      <c r="G51" s="45">
        <v>0.41</v>
      </c>
      <c r="H51" s="37">
        <f t="shared" si="4"/>
        <v>0.1443604506</v>
      </c>
      <c r="I51" s="38">
        <v>18</v>
      </c>
      <c r="J51" s="39">
        <v>0.4</v>
      </c>
      <c r="K51" s="38">
        <v>-19</v>
      </c>
      <c r="L51" s="40">
        <f t="shared" si="0"/>
        <v>6.8668754880000002E-2</v>
      </c>
      <c r="M51" s="38">
        <v>179</v>
      </c>
      <c r="N51" s="40">
        <f t="shared" si="1"/>
        <v>295.00097096447996</v>
      </c>
      <c r="O51" s="41">
        <v>1999.5</v>
      </c>
      <c r="P51" s="42">
        <f t="shared" si="2"/>
        <v>0.14753736982469615</v>
      </c>
      <c r="Q51" s="43">
        <f t="shared" si="3"/>
        <v>2.8150287867000001</v>
      </c>
      <c r="R51"/>
      <c r="S51" s="28"/>
      <c r="T51"/>
      <c r="U51" s="28"/>
      <c r="V51" s="29"/>
      <c r="W51" s="28"/>
      <c r="X51" s="28"/>
      <c r="Y51"/>
      <c r="Z51"/>
      <c r="AA51"/>
      <c r="AB51"/>
      <c r="AC51"/>
      <c r="AD51"/>
      <c r="AE51"/>
      <c r="AF51"/>
      <c r="AG51"/>
      <c r="AH51"/>
      <c r="AI51"/>
      <c r="AJ51"/>
      <c r="AK51"/>
    </row>
    <row r="52" spans="1:37" ht="11.25" customHeight="1" x14ac:dyDescent="0.2">
      <c r="A52" s="31" t="s">
        <v>329</v>
      </c>
      <c r="B52" s="32" t="s">
        <v>60</v>
      </c>
      <c r="C52" s="33" t="s">
        <v>16</v>
      </c>
      <c r="D52" s="34">
        <v>4</v>
      </c>
      <c r="E52" s="44">
        <v>1961</v>
      </c>
      <c r="F52" s="44">
        <v>7868</v>
      </c>
      <c r="G52" s="45">
        <v>0.41099999999999998</v>
      </c>
      <c r="H52" s="37">
        <f t="shared" si="4"/>
        <v>0.142860519144</v>
      </c>
      <c r="I52" s="38">
        <v>18</v>
      </c>
      <c r="J52" s="39">
        <v>0.4</v>
      </c>
      <c r="K52" s="38">
        <v>-19</v>
      </c>
      <c r="L52" s="40">
        <f t="shared" si="0"/>
        <v>6.7955273971200006E-2</v>
      </c>
      <c r="M52" s="38">
        <v>179</v>
      </c>
      <c r="N52" s="40">
        <f t="shared" si="1"/>
        <v>291.93585698027522</v>
      </c>
      <c r="O52" s="41">
        <v>2036.6</v>
      </c>
      <c r="P52" s="42">
        <f t="shared" si="2"/>
        <v>0.14334472011208643</v>
      </c>
      <c r="Q52" s="43">
        <f t="shared" si="3"/>
        <v>2.7857801233080002</v>
      </c>
      <c r="S52" s="28"/>
      <c r="U52" s="28"/>
      <c r="V52" s="29"/>
      <c r="W52" s="28"/>
      <c r="X52" s="28"/>
    </row>
    <row r="53" spans="1:37" ht="11.25" customHeight="1" x14ac:dyDescent="0.2">
      <c r="A53" s="31" t="s">
        <v>329</v>
      </c>
      <c r="B53" s="32" t="s">
        <v>61</v>
      </c>
      <c r="C53" s="33" t="s">
        <v>16</v>
      </c>
      <c r="D53" s="34">
        <v>4</v>
      </c>
      <c r="E53" s="44">
        <v>1964</v>
      </c>
      <c r="F53" s="44">
        <v>10521</v>
      </c>
      <c r="G53" s="45">
        <v>0.38500000000000001</v>
      </c>
      <c r="H53" s="37">
        <f t="shared" si="4"/>
        <v>0.17894674412999997</v>
      </c>
      <c r="I53" s="38">
        <v>18</v>
      </c>
      <c r="J53" s="39">
        <v>0.4</v>
      </c>
      <c r="K53" s="38">
        <v>-19</v>
      </c>
      <c r="L53" s="40">
        <f t="shared" si="0"/>
        <v>8.5120613424E-2</v>
      </c>
      <c r="M53" s="38">
        <v>179</v>
      </c>
      <c r="N53" s="40">
        <f t="shared" si="1"/>
        <v>365.67815526950397</v>
      </c>
      <c r="O53" s="41">
        <v>2575.1</v>
      </c>
      <c r="P53" s="42">
        <f t="shared" si="2"/>
        <v>0.14200541931167876</v>
      </c>
      <c r="Q53" s="43">
        <f t="shared" si="3"/>
        <v>3.4894615105349995</v>
      </c>
      <c r="S53" s="28"/>
      <c r="U53" s="28"/>
      <c r="V53" s="29"/>
      <c r="W53" s="28"/>
      <c r="X53" s="28"/>
    </row>
    <row r="54" spans="1:37" ht="11.25" customHeight="1" x14ac:dyDescent="0.2">
      <c r="A54" s="31" t="s">
        <v>329</v>
      </c>
      <c r="B54" s="32" t="s">
        <v>62</v>
      </c>
      <c r="C54" s="33" t="s">
        <v>16</v>
      </c>
      <c r="D54" s="34">
        <v>4</v>
      </c>
      <c r="E54" s="44">
        <v>1961</v>
      </c>
      <c r="F54" s="44">
        <v>8337</v>
      </c>
      <c r="G54" s="45">
        <v>0.40699999999999997</v>
      </c>
      <c r="H54" s="37">
        <f t="shared" si="4"/>
        <v>0.14990297830199997</v>
      </c>
      <c r="I54" s="38">
        <v>18</v>
      </c>
      <c r="J54" s="39">
        <v>0.4</v>
      </c>
      <c r="K54" s="38">
        <v>-19</v>
      </c>
      <c r="L54" s="40">
        <f t="shared" si="0"/>
        <v>7.1305200489599985E-2</v>
      </c>
      <c r="M54" s="38">
        <v>179</v>
      </c>
      <c r="N54" s="40">
        <f t="shared" si="1"/>
        <v>306.32714130332153</v>
      </c>
      <c r="O54" s="41">
        <v>2065.8000000000002</v>
      </c>
      <c r="P54" s="42">
        <f t="shared" si="2"/>
        <v>0.14828499433794246</v>
      </c>
      <c r="Q54" s="43">
        <f t="shared" si="3"/>
        <v>2.9231080768889997</v>
      </c>
      <c r="S54" s="28"/>
      <c r="U54" s="28"/>
      <c r="V54" s="29"/>
      <c r="W54" s="28"/>
      <c r="X54" s="28"/>
    </row>
    <row r="55" spans="1:37" ht="11.25" customHeight="1" x14ac:dyDescent="0.2">
      <c r="A55" s="31" t="s">
        <v>329</v>
      </c>
      <c r="B55" s="32" t="s">
        <v>63</v>
      </c>
      <c r="C55" s="33" t="s">
        <v>16</v>
      </c>
      <c r="D55" s="34">
        <v>4</v>
      </c>
      <c r="E55" s="44">
        <v>1964</v>
      </c>
      <c r="F55" s="44">
        <v>7922</v>
      </c>
      <c r="G55" s="45">
        <v>0.41099999999999998</v>
      </c>
      <c r="H55" s="37">
        <f t="shared" si="4"/>
        <v>0.14384100567599997</v>
      </c>
      <c r="I55" s="38">
        <v>18</v>
      </c>
      <c r="J55" s="39">
        <v>0.4</v>
      </c>
      <c r="K55" s="38">
        <v>-19</v>
      </c>
      <c r="L55" s="40">
        <f t="shared" si="0"/>
        <v>6.842166756479999E-2</v>
      </c>
      <c r="M55" s="38">
        <v>179</v>
      </c>
      <c r="N55" s="40">
        <f t="shared" si="1"/>
        <v>293.93948385838075</v>
      </c>
      <c r="O55" s="41">
        <v>2003.6</v>
      </c>
      <c r="P55" s="42">
        <f t="shared" si="2"/>
        <v>0.14670567172009422</v>
      </c>
      <c r="Q55" s="43">
        <f t="shared" si="3"/>
        <v>2.8048996106819994</v>
      </c>
      <c r="S55" s="28"/>
      <c r="U55" s="28"/>
      <c r="V55" s="29"/>
      <c r="W55" s="28"/>
      <c r="X55" s="28"/>
    </row>
    <row r="56" spans="1:37" ht="11.25" customHeight="1" x14ac:dyDescent="0.2">
      <c r="A56" s="31" t="s">
        <v>329</v>
      </c>
      <c r="B56" s="32" t="s">
        <v>64</v>
      </c>
      <c r="C56" s="33" t="s">
        <v>16</v>
      </c>
      <c r="D56" s="34">
        <v>4</v>
      </c>
      <c r="E56" s="44">
        <v>1962</v>
      </c>
      <c r="F56" s="44">
        <v>10614</v>
      </c>
      <c r="G56" s="45">
        <v>0.38400000000000001</v>
      </c>
      <c r="H56" s="37">
        <f t="shared" si="4"/>
        <v>0.180059632128</v>
      </c>
      <c r="I56" s="38">
        <v>18</v>
      </c>
      <c r="J56" s="39">
        <v>0.4</v>
      </c>
      <c r="K56" s="38">
        <v>-19</v>
      </c>
      <c r="L56" s="40">
        <f t="shared" si="0"/>
        <v>8.5649987174400005E-2</v>
      </c>
      <c r="M56" s="38">
        <v>179</v>
      </c>
      <c r="N56" s="40">
        <f t="shared" si="1"/>
        <v>367.95234490122249</v>
      </c>
      <c r="O56" s="41">
        <v>2610.9</v>
      </c>
      <c r="P56" s="42">
        <f t="shared" si="2"/>
        <v>0.14092931360880251</v>
      </c>
      <c r="Q56" s="43">
        <f t="shared" si="3"/>
        <v>3.5111628264959998</v>
      </c>
      <c r="S56" s="28"/>
      <c r="U56" s="28"/>
      <c r="V56" s="29"/>
      <c r="W56" s="28"/>
      <c r="X56" s="28"/>
    </row>
    <row r="57" spans="1:37" ht="11.25" customHeight="1" x14ac:dyDescent="0.2">
      <c r="A57" s="31" t="s">
        <v>329</v>
      </c>
      <c r="B57" s="32" t="s">
        <v>65</v>
      </c>
      <c r="C57" s="33" t="s">
        <v>16</v>
      </c>
      <c r="D57" s="34">
        <v>4</v>
      </c>
      <c r="E57" s="44">
        <v>1964</v>
      </c>
      <c r="F57" s="44">
        <v>7918</v>
      </c>
      <c r="G57" s="45">
        <v>0.41099999999999998</v>
      </c>
      <c r="H57" s="37">
        <f t="shared" si="4"/>
        <v>0.143768377044</v>
      </c>
      <c r="I57" s="38">
        <v>18</v>
      </c>
      <c r="J57" s="39">
        <v>0.4</v>
      </c>
      <c r="K57" s="38">
        <v>-19</v>
      </c>
      <c r="L57" s="40">
        <f t="shared" si="0"/>
        <v>6.8387119891200013E-2</v>
      </c>
      <c r="M57" s="38">
        <v>179</v>
      </c>
      <c r="N57" s="40">
        <f t="shared" si="1"/>
        <v>293.79106705259528</v>
      </c>
      <c r="O57" s="41">
        <v>2021.6</v>
      </c>
      <c r="P57" s="42">
        <f t="shared" si="2"/>
        <v>0.14532601259032216</v>
      </c>
      <c r="Q57" s="43">
        <f t="shared" si="3"/>
        <v>2.8034833523580001</v>
      </c>
      <c r="S57" s="28"/>
      <c r="U57" s="28"/>
      <c r="V57" s="29"/>
      <c r="W57" s="28"/>
      <c r="X57" s="28"/>
    </row>
    <row r="58" spans="1:37" ht="11.25" customHeight="1" x14ac:dyDescent="0.2">
      <c r="A58" s="31" t="s">
        <v>329</v>
      </c>
      <c r="B58" s="32" t="s">
        <v>66</v>
      </c>
      <c r="C58" s="33" t="s">
        <v>16</v>
      </c>
      <c r="D58" s="34">
        <v>4</v>
      </c>
      <c r="E58" s="44">
        <v>1962</v>
      </c>
      <c r="F58" s="44">
        <v>10562</v>
      </c>
      <c r="G58" s="45">
        <v>0.38400000000000001</v>
      </c>
      <c r="H58" s="37">
        <f t="shared" si="4"/>
        <v>0.179177485824</v>
      </c>
      <c r="I58" s="38">
        <v>18</v>
      </c>
      <c r="J58" s="39">
        <v>0.4</v>
      </c>
      <c r="K58" s="38">
        <v>-19</v>
      </c>
      <c r="L58" s="40">
        <f t="shared" si="0"/>
        <v>8.5230371635200017E-2</v>
      </c>
      <c r="M58" s="38">
        <v>179</v>
      </c>
      <c r="N58" s="40">
        <f t="shared" si="1"/>
        <v>366.14967654481927</v>
      </c>
      <c r="O58" s="41">
        <v>2590.6</v>
      </c>
      <c r="P58" s="42">
        <f t="shared" si="2"/>
        <v>0.14133778913951181</v>
      </c>
      <c r="Q58" s="43">
        <f t="shared" si="3"/>
        <v>3.493960973568</v>
      </c>
      <c r="S58" s="28"/>
      <c r="U58" s="28"/>
      <c r="V58" s="29"/>
      <c r="W58" s="28"/>
      <c r="X58" s="28"/>
    </row>
    <row r="59" spans="1:37" ht="11.25" customHeight="1" x14ac:dyDescent="0.2">
      <c r="A59" s="31" t="s">
        <v>329</v>
      </c>
      <c r="B59" s="32" t="s">
        <v>67</v>
      </c>
      <c r="C59" s="33" t="s">
        <v>16</v>
      </c>
      <c r="D59" s="34">
        <v>4</v>
      </c>
      <c r="E59" s="44">
        <v>1964</v>
      </c>
      <c r="F59" s="44">
        <v>8042</v>
      </c>
      <c r="G59" s="45">
        <v>0.41</v>
      </c>
      <c r="H59" s="37">
        <f t="shared" si="4"/>
        <v>0.14566458516</v>
      </c>
      <c r="I59" s="38">
        <v>18</v>
      </c>
      <c r="J59" s="39">
        <v>0.4</v>
      </c>
      <c r="K59" s="38">
        <v>-19</v>
      </c>
      <c r="L59" s="40">
        <f t="shared" si="0"/>
        <v>6.9289099968000006E-2</v>
      </c>
      <c r="M59" s="38">
        <v>179</v>
      </c>
      <c r="N59" s="40">
        <f t="shared" si="1"/>
        <v>297.66597346252803</v>
      </c>
      <c r="O59" s="41">
        <v>2027.4</v>
      </c>
      <c r="P59" s="42">
        <f t="shared" si="2"/>
        <v>0.14682153174633916</v>
      </c>
      <c r="Q59" s="43">
        <f t="shared" si="3"/>
        <v>2.8404594106199998</v>
      </c>
      <c r="S59" s="28"/>
      <c r="U59" s="28"/>
      <c r="V59" s="29"/>
      <c r="W59" s="28"/>
      <c r="X59" s="28"/>
    </row>
    <row r="60" spans="1:37" ht="11.25" customHeight="1" x14ac:dyDescent="0.2">
      <c r="A60" s="31" t="s">
        <v>329</v>
      </c>
      <c r="B60" s="32" t="s">
        <v>68</v>
      </c>
      <c r="C60" s="33" t="s">
        <v>16</v>
      </c>
      <c r="D60" s="34">
        <v>4</v>
      </c>
      <c r="E60" s="44">
        <v>1964</v>
      </c>
      <c r="F60" s="44">
        <v>5721</v>
      </c>
      <c r="G60" s="45">
        <v>0.436</v>
      </c>
      <c r="H60" s="37">
        <f t="shared" si="4"/>
        <v>0.11019565936799999</v>
      </c>
      <c r="I60" s="38">
        <v>18</v>
      </c>
      <c r="J60" s="39">
        <v>0.4</v>
      </c>
      <c r="K60" s="38">
        <v>-19</v>
      </c>
      <c r="L60" s="40">
        <f t="shared" si="0"/>
        <v>5.2417394726400002E-2</v>
      </c>
      <c r="M60" s="38">
        <v>179</v>
      </c>
      <c r="N60" s="40">
        <f t="shared" si="1"/>
        <v>225.18512774461442</v>
      </c>
      <c r="O60" s="41">
        <v>1496</v>
      </c>
      <c r="P60" s="42">
        <f t="shared" si="2"/>
        <v>0.1505248180111059</v>
      </c>
      <c r="Q60" s="43">
        <f t="shared" si="3"/>
        <v>2.1488153576759998</v>
      </c>
      <c r="S60" s="28"/>
      <c r="U60" s="28"/>
      <c r="V60" s="29"/>
      <c r="W60" s="28"/>
      <c r="X60" s="28"/>
    </row>
    <row r="61" spans="1:37" ht="11.25" customHeight="1" x14ac:dyDescent="0.2">
      <c r="A61" s="31" t="s">
        <v>329</v>
      </c>
      <c r="B61" s="32" t="s">
        <v>69</v>
      </c>
      <c r="C61" s="33" t="s">
        <v>16</v>
      </c>
      <c r="D61" s="34">
        <v>4</v>
      </c>
      <c r="E61" s="44">
        <v>1964</v>
      </c>
      <c r="F61" s="44">
        <v>8035</v>
      </c>
      <c r="G61" s="45">
        <v>0.41</v>
      </c>
      <c r="H61" s="37">
        <f t="shared" si="4"/>
        <v>0.1455377943</v>
      </c>
      <c r="I61" s="38">
        <v>18</v>
      </c>
      <c r="J61" s="39">
        <v>0.4</v>
      </c>
      <c r="K61" s="38">
        <v>-19</v>
      </c>
      <c r="L61" s="40">
        <f t="shared" si="0"/>
        <v>6.9228788640000011E-2</v>
      </c>
      <c r="M61" s="38">
        <v>179</v>
      </c>
      <c r="N61" s="40">
        <f t="shared" si="1"/>
        <v>297.40687599744007</v>
      </c>
      <c r="O61" s="41">
        <v>2026.1</v>
      </c>
      <c r="P61" s="42">
        <f t="shared" si="2"/>
        <v>0.14678785647176354</v>
      </c>
      <c r="Q61" s="43">
        <f t="shared" si="3"/>
        <v>2.83798698885</v>
      </c>
      <c r="S61" s="28"/>
      <c r="U61" s="28"/>
      <c r="V61" s="29"/>
      <c r="W61" s="28"/>
      <c r="X61" s="28"/>
    </row>
    <row r="62" spans="1:37" ht="11.25" customHeight="1" x14ac:dyDescent="0.2">
      <c r="A62" s="31" t="s">
        <v>329</v>
      </c>
      <c r="B62" s="32" t="s">
        <v>70</v>
      </c>
      <c r="C62" s="33" t="s">
        <v>16</v>
      </c>
      <c r="D62" s="34">
        <v>4</v>
      </c>
      <c r="E62" s="44">
        <v>1964</v>
      </c>
      <c r="F62" s="44">
        <v>6503</v>
      </c>
      <c r="G62" s="45">
        <v>0.42499999999999999</v>
      </c>
      <c r="H62" s="37">
        <f t="shared" si="4"/>
        <v>0.12209805194999999</v>
      </c>
      <c r="I62" s="38">
        <v>18</v>
      </c>
      <c r="J62" s="39">
        <v>0.4</v>
      </c>
      <c r="K62" s="38">
        <v>-19</v>
      </c>
      <c r="L62" s="40">
        <f t="shared" si="0"/>
        <v>5.8079073360000004E-2</v>
      </c>
      <c r="M62" s="38">
        <v>179</v>
      </c>
      <c r="N62" s="40">
        <f t="shared" si="1"/>
        <v>249.50769915456002</v>
      </c>
      <c r="O62" s="41">
        <v>1565.4</v>
      </c>
      <c r="P62" s="42">
        <f t="shared" si="2"/>
        <v>0.15938910128692985</v>
      </c>
      <c r="Q62" s="43">
        <f t="shared" si="3"/>
        <v>2.3809120130250001</v>
      </c>
      <c r="S62" s="28"/>
      <c r="U62" s="28"/>
      <c r="V62" s="29"/>
      <c r="W62" s="28"/>
      <c r="X62" s="28"/>
    </row>
    <row r="63" spans="1:37" ht="11.25" customHeight="1" x14ac:dyDescent="0.2">
      <c r="A63" s="31" t="s">
        <v>329</v>
      </c>
      <c r="B63" s="32" t="s">
        <v>71</v>
      </c>
      <c r="C63" s="33" t="s">
        <v>16</v>
      </c>
      <c r="D63" s="34">
        <v>4</v>
      </c>
      <c r="E63" s="44">
        <v>1964</v>
      </c>
      <c r="F63" s="44">
        <v>6391</v>
      </c>
      <c r="G63" s="45">
        <v>0.42599999999999999</v>
      </c>
      <c r="H63" s="37">
        <f t="shared" si="4"/>
        <v>0.12027752074799999</v>
      </c>
      <c r="I63" s="38">
        <v>18</v>
      </c>
      <c r="J63" s="39">
        <v>0.4</v>
      </c>
      <c r="K63" s="38">
        <v>-19</v>
      </c>
      <c r="L63" s="40">
        <f t="shared" si="0"/>
        <v>5.7213090950399996E-2</v>
      </c>
      <c r="M63" s="38">
        <v>179</v>
      </c>
      <c r="N63" s="40">
        <f t="shared" si="1"/>
        <v>245.78743872291838</v>
      </c>
      <c r="O63" s="41">
        <v>1600.4</v>
      </c>
      <c r="P63" s="42">
        <f t="shared" si="2"/>
        <v>0.15357875451319569</v>
      </c>
      <c r="Q63" s="43">
        <f t="shared" si="3"/>
        <v>2.345411654586</v>
      </c>
      <c r="S63" s="28"/>
      <c r="U63" s="28"/>
      <c r="V63" s="29"/>
      <c r="W63" s="28"/>
      <c r="X63" s="28"/>
    </row>
    <row r="64" spans="1:37" ht="11.25" customHeight="1" x14ac:dyDescent="0.2">
      <c r="A64" s="31" t="s">
        <v>329</v>
      </c>
      <c r="B64" s="32" t="s">
        <v>72</v>
      </c>
      <c r="C64" s="33" t="s">
        <v>16</v>
      </c>
      <c r="D64" s="34">
        <v>5</v>
      </c>
      <c r="E64" s="44">
        <v>1968</v>
      </c>
      <c r="F64" s="44">
        <v>23237</v>
      </c>
      <c r="G64" s="45">
        <v>0.36699999999999999</v>
      </c>
      <c r="H64" s="37">
        <f t="shared" si="4"/>
        <v>0.376749056262</v>
      </c>
      <c r="I64" s="38">
        <v>18</v>
      </c>
      <c r="J64" s="39">
        <v>0.4</v>
      </c>
      <c r="K64" s="38">
        <v>-19</v>
      </c>
      <c r="L64" s="40">
        <f t="shared" si="0"/>
        <v>0.17921036189760001</v>
      </c>
      <c r="M64" s="38">
        <v>179</v>
      </c>
      <c r="N64" s="40">
        <f t="shared" si="1"/>
        <v>769.88771471208963</v>
      </c>
      <c r="O64" s="41">
        <v>5916.1</v>
      </c>
      <c r="P64" s="42">
        <f t="shared" si="2"/>
        <v>0.13013433084499748</v>
      </c>
      <c r="Q64" s="43">
        <f t="shared" si="3"/>
        <v>7.346606597109</v>
      </c>
      <c r="S64" s="28"/>
      <c r="U64" s="28"/>
      <c r="V64" s="29"/>
      <c r="W64" s="28"/>
      <c r="X64" s="28"/>
    </row>
    <row r="65" spans="1:24" ht="11.25" customHeight="1" x14ac:dyDescent="0.2">
      <c r="A65" s="31" t="s">
        <v>329</v>
      </c>
      <c r="B65" s="32" t="s">
        <v>353</v>
      </c>
      <c r="C65" s="33" t="s">
        <v>16</v>
      </c>
      <c r="D65" s="34">
        <v>5</v>
      </c>
      <c r="E65" s="44">
        <v>1985</v>
      </c>
      <c r="F65" s="44">
        <v>19745</v>
      </c>
      <c r="G65" s="45">
        <v>0.33</v>
      </c>
      <c r="H65" s="37">
        <f t="shared" ref="H65" si="5">1.194*G65*F65*(18-(-19))/1000000</f>
        <v>0.28785722129999997</v>
      </c>
      <c r="I65" s="38">
        <v>18</v>
      </c>
      <c r="J65" s="39">
        <v>0.4</v>
      </c>
      <c r="K65" s="38">
        <v>-19</v>
      </c>
      <c r="L65" s="40">
        <f t="shared" ref="L65" si="6">H65*(I65-J65)/(I65-K65)</f>
        <v>0.13692667823999999</v>
      </c>
      <c r="M65" s="38">
        <v>179</v>
      </c>
      <c r="N65" s="40">
        <f t="shared" ref="N65" si="7">L65*24*M65</f>
        <v>588.23700971903997</v>
      </c>
      <c r="O65" s="41">
        <v>3153.4</v>
      </c>
      <c r="P65" s="42">
        <f t="shared" ref="P65" si="8">N65/O65</f>
        <v>0.1865405624782901</v>
      </c>
      <c r="Q65" s="43">
        <f t="shared" ref="Q65" si="9">H65*19.5</f>
        <v>5.6132158153499994</v>
      </c>
      <c r="S65" s="28"/>
      <c r="U65" s="28"/>
      <c r="V65" s="29"/>
      <c r="W65" s="28"/>
      <c r="X65" s="28"/>
    </row>
    <row r="66" spans="1:24" ht="11.25" customHeight="1" x14ac:dyDescent="0.2">
      <c r="A66" s="31" t="s">
        <v>329</v>
      </c>
      <c r="B66" s="32" t="s">
        <v>73</v>
      </c>
      <c r="C66" s="33" t="s">
        <v>16</v>
      </c>
      <c r="D66" s="34">
        <v>5</v>
      </c>
      <c r="E66" s="44">
        <v>1968</v>
      </c>
      <c r="F66" s="44">
        <v>12146</v>
      </c>
      <c r="G66" s="45">
        <v>0.59899999999999998</v>
      </c>
      <c r="H66" s="37">
        <f t="shared" si="4"/>
        <v>0.32141500681199997</v>
      </c>
      <c r="I66" s="38">
        <v>18</v>
      </c>
      <c r="J66" s="39">
        <v>0.4</v>
      </c>
      <c r="K66" s="38">
        <v>-19</v>
      </c>
      <c r="L66" s="40">
        <f t="shared" si="0"/>
        <v>0.1528893005376</v>
      </c>
      <c r="M66" s="38">
        <v>179</v>
      </c>
      <c r="N66" s="40">
        <f t="shared" si="1"/>
        <v>656.81243510952959</v>
      </c>
      <c r="O66" s="41">
        <v>3110.5</v>
      </c>
      <c r="P66" s="42">
        <f t="shared" si="2"/>
        <v>0.21115976052388027</v>
      </c>
      <c r="Q66" s="43">
        <f t="shared" si="3"/>
        <v>6.267592632833999</v>
      </c>
      <c r="S66" s="28"/>
      <c r="U66" s="28"/>
      <c r="V66" s="29"/>
      <c r="W66" s="28"/>
      <c r="X66" s="28"/>
    </row>
    <row r="67" spans="1:24" ht="11.25" customHeight="1" x14ac:dyDescent="0.2">
      <c r="A67" s="31" t="s">
        <v>329</v>
      </c>
      <c r="B67" s="32" t="s">
        <v>74</v>
      </c>
      <c r="C67" s="33" t="s">
        <v>16</v>
      </c>
      <c r="D67" s="34">
        <v>5</v>
      </c>
      <c r="E67" s="44">
        <v>1969</v>
      </c>
      <c r="F67" s="44">
        <v>23254</v>
      </c>
      <c r="G67" s="45">
        <v>0.36699999999999999</v>
      </c>
      <c r="H67" s="37">
        <f t="shared" si="4"/>
        <v>0.37702468280399992</v>
      </c>
      <c r="I67" s="38">
        <v>18</v>
      </c>
      <c r="J67" s="39">
        <v>0.4</v>
      </c>
      <c r="K67" s="38">
        <v>-19</v>
      </c>
      <c r="L67" s="40">
        <f t="shared" si="0"/>
        <v>0.17934147073919998</v>
      </c>
      <c r="M67" s="38">
        <v>179</v>
      </c>
      <c r="N67" s="40">
        <f t="shared" si="1"/>
        <v>770.45095829560307</v>
      </c>
      <c r="O67" s="41">
        <v>5982.6</v>
      </c>
      <c r="P67" s="42">
        <f t="shared" si="2"/>
        <v>0.12878196073539983</v>
      </c>
      <c r="Q67" s="43">
        <f t="shared" si="3"/>
        <v>7.3519813146779986</v>
      </c>
      <c r="S67" s="28"/>
      <c r="U67" s="28"/>
      <c r="V67" s="29"/>
      <c r="W67" s="28"/>
      <c r="X67" s="28"/>
    </row>
    <row r="68" spans="1:24" ht="11.25" customHeight="1" x14ac:dyDescent="0.2">
      <c r="A68" s="31" t="s">
        <v>329</v>
      </c>
      <c r="B68" s="32" t="s">
        <v>75</v>
      </c>
      <c r="C68" s="33" t="s">
        <v>16</v>
      </c>
      <c r="D68" s="34">
        <v>5</v>
      </c>
      <c r="E68" s="44">
        <v>1984</v>
      </c>
      <c r="F68" s="44">
        <v>20066</v>
      </c>
      <c r="G68" s="45">
        <v>0.33</v>
      </c>
      <c r="H68" s="37">
        <f t="shared" si="4"/>
        <v>0.29253699683999995</v>
      </c>
      <c r="I68" s="38">
        <v>18</v>
      </c>
      <c r="J68" s="39">
        <v>0.4</v>
      </c>
      <c r="K68" s="38">
        <v>-19</v>
      </c>
      <c r="L68" s="40">
        <f t="shared" si="0"/>
        <v>0.13915273363200001</v>
      </c>
      <c r="M68" s="38">
        <v>179</v>
      </c>
      <c r="N68" s="40">
        <f t="shared" si="1"/>
        <v>597.80014368307206</v>
      </c>
      <c r="O68" s="41">
        <v>4259.7</v>
      </c>
      <c r="P68" s="42">
        <f t="shared" si="2"/>
        <v>0.14033855522291994</v>
      </c>
      <c r="Q68" s="43">
        <f t="shared" si="3"/>
        <v>5.7044714383799988</v>
      </c>
      <c r="S68" s="28"/>
      <c r="U68" s="28"/>
      <c r="V68" s="29"/>
      <c r="W68" s="28"/>
      <c r="X68" s="28"/>
    </row>
    <row r="69" spans="1:24" ht="11.25" customHeight="1" x14ac:dyDescent="0.2">
      <c r="A69" s="31" t="s">
        <v>329</v>
      </c>
      <c r="B69" s="32" t="s">
        <v>76</v>
      </c>
      <c r="C69" s="33" t="s">
        <v>16</v>
      </c>
      <c r="D69" s="34">
        <v>5</v>
      </c>
      <c r="E69" s="44">
        <v>1968</v>
      </c>
      <c r="F69" s="44">
        <v>12232</v>
      </c>
      <c r="G69" s="45">
        <v>0.378</v>
      </c>
      <c r="H69" s="37">
        <f t="shared" si="4"/>
        <v>0.204265641888</v>
      </c>
      <c r="I69" s="38">
        <v>18</v>
      </c>
      <c r="J69" s="39">
        <v>0.4</v>
      </c>
      <c r="K69" s="38">
        <v>-19</v>
      </c>
      <c r="L69" s="40">
        <f t="shared" si="0"/>
        <v>9.7164197222400009E-2</v>
      </c>
      <c r="M69" s="38">
        <v>179</v>
      </c>
      <c r="N69" s="40">
        <f t="shared" si="1"/>
        <v>417.41739126743045</v>
      </c>
      <c r="O69" s="41">
        <v>3153.7</v>
      </c>
      <c r="P69" s="42">
        <f t="shared" si="2"/>
        <v>0.13235798943064669</v>
      </c>
      <c r="Q69" s="43">
        <f t="shared" si="3"/>
        <v>3.9831800168160001</v>
      </c>
      <c r="S69" s="28"/>
      <c r="U69" s="28"/>
      <c r="V69" s="29"/>
      <c r="W69" s="28"/>
      <c r="X69" s="28"/>
    </row>
    <row r="70" spans="1:24" ht="11.25" customHeight="1" x14ac:dyDescent="0.2">
      <c r="A70" s="31" t="s">
        <v>329</v>
      </c>
      <c r="B70" s="32" t="s">
        <v>77</v>
      </c>
      <c r="C70" s="33" t="s">
        <v>16</v>
      </c>
      <c r="D70" s="34">
        <v>9</v>
      </c>
      <c r="E70" s="44">
        <v>1983</v>
      </c>
      <c r="F70" s="44">
        <v>18654</v>
      </c>
      <c r="G70" s="45">
        <v>0.33</v>
      </c>
      <c r="H70" s="37">
        <f t="shared" si="4"/>
        <v>0.27195181595999995</v>
      </c>
      <c r="I70" s="38">
        <v>18</v>
      </c>
      <c r="J70" s="39">
        <v>0.4</v>
      </c>
      <c r="K70" s="38">
        <v>-19</v>
      </c>
      <c r="L70" s="40">
        <f t="shared" si="0"/>
        <v>0.12936086380799999</v>
      </c>
      <c r="M70" s="38">
        <v>179</v>
      </c>
      <c r="N70" s="40">
        <f t="shared" si="1"/>
        <v>555.73427091916801</v>
      </c>
      <c r="O70" s="41">
        <v>3864.6</v>
      </c>
      <c r="P70" s="42">
        <f t="shared" si="2"/>
        <v>0.14380123969341407</v>
      </c>
      <c r="Q70" s="43">
        <f t="shared" si="3"/>
        <v>5.3030604112199988</v>
      </c>
      <c r="S70" s="28"/>
      <c r="U70" s="28"/>
      <c r="V70" s="29"/>
      <c r="W70" s="28"/>
      <c r="X70" s="28"/>
    </row>
    <row r="71" spans="1:24" ht="11.25" customHeight="1" x14ac:dyDescent="0.2">
      <c r="A71" s="31" t="s">
        <v>329</v>
      </c>
      <c r="B71" s="32" t="s">
        <v>78</v>
      </c>
      <c r="C71" s="33" t="s">
        <v>16</v>
      </c>
      <c r="D71" s="34">
        <v>9</v>
      </c>
      <c r="E71" s="44">
        <v>1981</v>
      </c>
      <c r="F71" s="44">
        <v>37183</v>
      </c>
      <c r="G71" s="45">
        <v>0.33</v>
      </c>
      <c r="H71" s="37">
        <f t="shared" si="4"/>
        <v>0.54208128941999989</v>
      </c>
      <c r="I71" s="38">
        <v>18</v>
      </c>
      <c r="J71" s="39">
        <v>0.4</v>
      </c>
      <c r="K71" s="38">
        <v>-19</v>
      </c>
      <c r="L71" s="40">
        <f t="shared" si="0"/>
        <v>0.25785488361599995</v>
      </c>
      <c r="M71" s="38">
        <v>179</v>
      </c>
      <c r="N71" s="40">
        <f t="shared" si="1"/>
        <v>1107.7445800143357</v>
      </c>
      <c r="O71" s="41">
        <v>8512.9</v>
      </c>
      <c r="P71" s="42">
        <f t="shared" si="2"/>
        <v>0.13012540732468791</v>
      </c>
      <c r="Q71" s="43">
        <f t="shared" si="3"/>
        <v>10.570585143689998</v>
      </c>
      <c r="S71" s="28"/>
      <c r="U71" s="28"/>
      <c r="V71" s="29"/>
      <c r="W71" s="28"/>
      <c r="X71" s="28"/>
    </row>
    <row r="72" spans="1:24" ht="11.25" customHeight="1" x14ac:dyDescent="0.2">
      <c r="A72" s="31" t="s">
        <v>329</v>
      </c>
      <c r="B72" s="32" t="s">
        <v>79</v>
      </c>
      <c r="C72" s="33" t="s">
        <v>16</v>
      </c>
      <c r="D72" s="34">
        <v>9</v>
      </c>
      <c r="E72" s="44">
        <v>1983</v>
      </c>
      <c r="F72" s="44">
        <v>15917</v>
      </c>
      <c r="G72" s="45">
        <v>0.33</v>
      </c>
      <c r="H72" s="37">
        <f t="shared" si="4"/>
        <v>0.23204980457999999</v>
      </c>
      <c r="I72" s="38">
        <v>18</v>
      </c>
      <c r="J72" s="39">
        <v>0.4</v>
      </c>
      <c r="K72" s="38">
        <v>-19</v>
      </c>
      <c r="L72" s="40">
        <f t="shared" si="0"/>
        <v>0.11038044758400001</v>
      </c>
      <c r="M72" s="38">
        <v>179</v>
      </c>
      <c r="N72" s="40">
        <f t="shared" si="1"/>
        <v>474.19440282086401</v>
      </c>
      <c r="O72" s="41">
        <v>3425.9</v>
      </c>
      <c r="P72" s="42">
        <f t="shared" si="2"/>
        <v>0.13841454882537843</v>
      </c>
      <c r="Q72" s="43">
        <f t="shared" si="3"/>
        <v>4.5249711893099995</v>
      </c>
      <c r="S72" s="28"/>
      <c r="U72" s="28"/>
      <c r="V72" s="29"/>
      <c r="W72" s="28"/>
      <c r="X72" s="28"/>
    </row>
    <row r="73" spans="1:24" ht="11.25" customHeight="1" x14ac:dyDescent="0.2">
      <c r="A73" s="31" t="s">
        <v>329</v>
      </c>
      <c r="B73" s="32" t="s">
        <v>80</v>
      </c>
      <c r="C73" s="33" t="s">
        <v>16</v>
      </c>
      <c r="D73" s="34">
        <v>9</v>
      </c>
      <c r="E73" s="44">
        <v>1984</v>
      </c>
      <c r="F73" s="44">
        <v>29459</v>
      </c>
      <c r="G73" s="45">
        <v>0.33</v>
      </c>
      <c r="H73" s="37">
        <f t="shared" si="4"/>
        <v>0.42947510165999991</v>
      </c>
      <c r="I73" s="38">
        <v>18</v>
      </c>
      <c r="J73" s="39">
        <v>0.4</v>
      </c>
      <c r="K73" s="38">
        <v>-19</v>
      </c>
      <c r="L73" s="40">
        <f t="shared" si="0"/>
        <v>0.20429085916799997</v>
      </c>
      <c r="M73" s="38">
        <v>179</v>
      </c>
      <c r="N73" s="40">
        <f t="shared" si="1"/>
        <v>877.63353098572793</v>
      </c>
      <c r="O73" s="41">
        <v>5595.1</v>
      </c>
      <c r="P73" s="42">
        <f t="shared" si="2"/>
        <v>0.15685752372356668</v>
      </c>
      <c r="Q73" s="43">
        <f t="shared" si="3"/>
        <v>8.3747644823699989</v>
      </c>
      <c r="S73" s="28"/>
      <c r="U73" s="28"/>
      <c r="V73" s="29"/>
      <c r="W73" s="28"/>
      <c r="X73" s="28"/>
    </row>
    <row r="74" spans="1:24" ht="11.25" customHeight="1" x14ac:dyDescent="0.2">
      <c r="A74" s="31" t="s">
        <v>329</v>
      </c>
      <c r="B74" s="32" t="s">
        <v>81</v>
      </c>
      <c r="C74" s="33" t="s">
        <v>16</v>
      </c>
      <c r="D74" s="34">
        <v>5</v>
      </c>
      <c r="E74" s="44">
        <v>1989</v>
      </c>
      <c r="F74" s="44">
        <v>6100</v>
      </c>
      <c r="G74" s="45">
        <v>0.36</v>
      </c>
      <c r="H74" s="37">
        <f t="shared" si="4"/>
        <v>9.7014887999999994E-2</v>
      </c>
      <c r="I74" s="38">
        <v>18</v>
      </c>
      <c r="J74" s="39">
        <v>0.4</v>
      </c>
      <c r="K74" s="38">
        <v>-19</v>
      </c>
      <c r="L74" s="40">
        <f t="shared" si="0"/>
        <v>4.6147622399999998E-2</v>
      </c>
      <c r="M74" s="38">
        <v>179</v>
      </c>
      <c r="N74" s="40">
        <f t="shared" si="1"/>
        <v>198.25018583039997</v>
      </c>
      <c r="O74" s="41">
        <v>1371.2</v>
      </c>
      <c r="P74" s="42">
        <f t="shared" si="2"/>
        <v>0.14458152408868141</v>
      </c>
      <c r="Q74" s="43">
        <f t="shared" si="3"/>
        <v>1.8917903159999998</v>
      </c>
      <c r="S74" s="28"/>
      <c r="U74" s="28"/>
      <c r="V74" s="29"/>
      <c r="W74" s="28"/>
      <c r="X74" s="28"/>
    </row>
    <row r="75" spans="1:24" ht="11.25" customHeight="1" x14ac:dyDescent="0.2">
      <c r="A75" s="31" t="s">
        <v>329</v>
      </c>
      <c r="B75" s="32" t="s">
        <v>82</v>
      </c>
      <c r="C75" s="33" t="s">
        <v>16</v>
      </c>
      <c r="D75" s="34">
        <v>5</v>
      </c>
      <c r="E75" s="44">
        <v>1983</v>
      </c>
      <c r="F75" s="44">
        <v>16375</v>
      </c>
      <c r="G75" s="45">
        <v>0.33</v>
      </c>
      <c r="H75" s="37">
        <f t="shared" si="4"/>
        <v>0.2387268675</v>
      </c>
      <c r="I75" s="38">
        <v>18</v>
      </c>
      <c r="J75" s="39">
        <v>0.4</v>
      </c>
      <c r="K75" s="38">
        <v>-19</v>
      </c>
      <c r="L75" s="40">
        <f t="shared" si="0"/>
        <v>0.11355656400000001</v>
      </c>
      <c r="M75" s="38">
        <v>179</v>
      </c>
      <c r="N75" s="40">
        <f t="shared" si="1"/>
        <v>487.83899894400002</v>
      </c>
      <c r="O75" s="41">
        <v>3406.8</v>
      </c>
      <c r="P75" s="42">
        <f t="shared" si="2"/>
        <v>0.14319566717858401</v>
      </c>
      <c r="Q75" s="43">
        <f t="shared" si="3"/>
        <v>4.6551739162499999</v>
      </c>
      <c r="S75" s="28"/>
      <c r="U75" s="28"/>
      <c r="V75" s="29"/>
      <c r="W75" s="28"/>
      <c r="X75" s="28"/>
    </row>
    <row r="76" spans="1:24" ht="11.25" customHeight="1" x14ac:dyDescent="0.2">
      <c r="A76" s="31" t="s">
        <v>329</v>
      </c>
      <c r="B76" s="32" t="s">
        <v>83</v>
      </c>
      <c r="C76" s="33" t="s">
        <v>16</v>
      </c>
      <c r="D76" s="34">
        <v>9</v>
      </c>
      <c r="E76" s="44">
        <v>1984</v>
      </c>
      <c r="F76" s="44">
        <v>21655</v>
      </c>
      <c r="G76" s="45">
        <v>0.33</v>
      </c>
      <c r="H76" s="37">
        <f t="shared" ref="H76:H139" si="10">1.194*G76*F76*(18-(-19))/1000000</f>
        <v>0.31570261469999999</v>
      </c>
      <c r="I76" s="38">
        <v>18</v>
      </c>
      <c r="J76" s="39">
        <v>0.4</v>
      </c>
      <c r="K76" s="38">
        <v>-19</v>
      </c>
      <c r="L76" s="40">
        <f t="shared" ref="L76:L139" si="11">H76*(I76-J76)/(I76-K76)</f>
        <v>0.15017205456000002</v>
      </c>
      <c r="M76" s="38">
        <v>179</v>
      </c>
      <c r="N76" s="40">
        <f t="shared" ref="N76:N139" si="12">L76*24*M76</f>
        <v>645.13914638976007</v>
      </c>
      <c r="O76" s="41">
        <v>5504.5</v>
      </c>
      <c r="P76" s="42">
        <f t="shared" ref="P76:P139" si="13">N76/O76</f>
        <v>0.11720213396126079</v>
      </c>
      <c r="Q76" s="43">
        <f t="shared" ref="Q76:Q139" si="14">H76*19.5</f>
        <v>6.15620098665</v>
      </c>
      <c r="S76" s="28"/>
      <c r="U76" s="28"/>
      <c r="V76" s="29"/>
      <c r="W76" s="28"/>
      <c r="X76" s="28"/>
    </row>
    <row r="77" spans="1:24" ht="11.25" customHeight="1" x14ac:dyDescent="0.2">
      <c r="A77" s="31" t="s">
        <v>329</v>
      </c>
      <c r="B77" s="32" t="s">
        <v>84</v>
      </c>
      <c r="C77" s="33" t="s">
        <v>16</v>
      </c>
      <c r="D77" s="34">
        <v>5</v>
      </c>
      <c r="E77" s="44">
        <v>1970</v>
      </c>
      <c r="F77" s="44">
        <v>17559</v>
      </c>
      <c r="G77" s="45">
        <v>0.37</v>
      </c>
      <c r="H77" s="37">
        <f t="shared" si="10"/>
        <v>0.28701695573999997</v>
      </c>
      <c r="I77" s="38">
        <v>18</v>
      </c>
      <c r="J77" s="39">
        <v>0.4</v>
      </c>
      <c r="K77" s="38">
        <v>-19</v>
      </c>
      <c r="L77" s="40">
        <f t="shared" si="11"/>
        <v>0.136526984352</v>
      </c>
      <c r="M77" s="38">
        <v>179</v>
      </c>
      <c r="N77" s="40">
        <f t="shared" si="12"/>
        <v>586.51992477619206</v>
      </c>
      <c r="O77" s="41">
        <v>4426.7</v>
      </c>
      <c r="P77" s="42">
        <f t="shared" si="13"/>
        <v>0.13249597324783521</v>
      </c>
      <c r="Q77" s="43">
        <f t="shared" si="14"/>
        <v>5.5968306369299992</v>
      </c>
      <c r="S77" s="28"/>
      <c r="U77" s="28"/>
      <c r="V77" s="29"/>
      <c r="W77" s="28"/>
      <c r="X77" s="28"/>
    </row>
    <row r="78" spans="1:24" ht="11.25" customHeight="1" x14ac:dyDescent="0.2">
      <c r="A78" s="31" t="s">
        <v>329</v>
      </c>
      <c r="B78" s="32" t="s">
        <v>85</v>
      </c>
      <c r="C78" s="33" t="s">
        <v>16</v>
      </c>
      <c r="D78" s="34">
        <v>5</v>
      </c>
      <c r="E78" s="44">
        <v>1971</v>
      </c>
      <c r="F78" s="44">
        <v>23781</v>
      </c>
      <c r="G78" s="45">
        <v>0.34</v>
      </c>
      <c r="H78" s="37">
        <f t="shared" si="10"/>
        <v>0.35720298611999995</v>
      </c>
      <c r="I78" s="38">
        <v>18</v>
      </c>
      <c r="J78" s="39">
        <v>0.4</v>
      </c>
      <c r="K78" s="38">
        <v>-19</v>
      </c>
      <c r="L78" s="40">
        <f t="shared" si="11"/>
        <v>0.169912771776</v>
      </c>
      <c r="M78" s="38">
        <v>179</v>
      </c>
      <c r="N78" s="40">
        <f t="shared" si="12"/>
        <v>729.94526754969593</v>
      </c>
      <c r="O78" s="41">
        <v>6083.6</v>
      </c>
      <c r="P78" s="42">
        <f t="shared" si="13"/>
        <v>0.11998574323586296</v>
      </c>
      <c r="Q78" s="43">
        <f t="shared" si="14"/>
        <v>6.9654582293399994</v>
      </c>
      <c r="S78" s="28"/>
      <c r="U78" s="28"/>
      <c r="V78" s="29"/>
      <c r="W78" s="28"/>
      <c r="X78" s="28"/>
    </row>
    <row r="79" spans="1:24" ht="11.25" customHeight="1" x14ac:dyDescent="0.2">
      <c r="A79" s="31" t="s">
        <v>329</v>
      </c>
      <c r="B79" s="32" t="s">
        <v>86</v>
      </c>
      <c r="C79" s="33" t="s">
        <v>16</v>
      </c>
      <c r="D79" s="34">
        <v>5</v>
      </c>
      <c r="E79" s="44">
        <v>1971</v>
      </c>
      <c r="F79" s="44">
        <v>18315</v>
      </c>
      <c r="G79" s="45">
        <v>0.33</v>
      </c>
      <c r="H79" s="37">
        <f t="shared" si="10"/>
        <v>0.26700962309999998</v>
      </c>
      <c r="I79" s="38">
        <v>18</v>
      </c>
      <c r="J79" s="39">
        <v>0.4</v>
      </c>
      <c r="K79" s="38">
        <v>-19</v>
      </c>
      <c r="L79" s="40">
        <f t="shared" si="11"/>
        <v>0.12700998288000001</v>
      </c>
      <c r="M79" s="38">
        <v>179</v>
      </c>
      <c r="N79" s="40">
        <f t="shared" si="12"/>
        <v>545.63488645248003</v>
      </c>
      <c r="O79" s="41">
        <v>4441.6000000000004</v>
      </c>
      <c r="P79" s="42">
        <f t="shared" si="13"/>
        <v>0.12284647119337176</v>
      </c>
      <c r="Q79" s="43">
        <f t="shared" si="14"/>
        <v>5.2066876504499993</v>
      </c>
      <c r="S79" s="28"/>
      <c r="U79" s="28"/>
      <c r="V79" s="29"/>
      <c r="W79" s="28"/>
      <c r="X79" s="28"/>
    </row>
    <row r="80" spans="1:24" ht="11.25" customHeight="1" x14ac:dyDescent="0.2">
      <c r="A80" s="31" t="s">
        <v>329</v>
      </c>
      <c r="B80" s="32" t="s">
        <v>87</v>
      </c>
      <c r="C80" s="33" t="s">
        <v>16</v>
      </c>
      <c r="D80" s="34">
        <v>9</v>
      </c>
      <c r="E80" s="44">
        <v>1983</v>
      </c>
      <c r="F80" s="44">
        <v>14976</v>
      </c>
      <c r="G80" s="45">
        <v>0.34</v>
      </c>
      <c r="H80" s="37">
        <f t="shared" si="10"/>
        <v>0.22494730752</v>
      </c>
      <c r="I80" s="38">
        <v>18</v>
      </c>
      <c r="J80" s="39">
        <v>0.4</v>
      </c>
      <c r="K80" s="38">
        <v>-19</v>
      </c>
      <c r="L80" s="40">
        <f t="shared" si="11"/>
        <v>0.107001962496</v>
      </c>
      <c r="M80" s="38">
        <v>179</v>
      </c>
      <c r="N80" s="40">
        <f t="shared" si="12"/>
        <v>459.68043088281593</v>
      </c>
      <c r="O80" s="41">
        <v>3433.6</v>
      </c>
      <c r="P80" s="42">
        <f t="shared" si="13"/>
        <v>0.13387710591880705</v>
      </c>
      <c r="Q80" s="43">
        <f t="shared" si="14"/>
        <v>4.3864724966399997</v>
      </c>
      <c r="S80" s="28"/>
      <c r="U80" s="28"/>
      <c r="V80" s="29"/>
      <c r="W80" s="28"/>
      <c r="X80" s="28"/>
    </row>
    <row r="81" spans="1:24" ht="11.25" customHeight="1" x14ac:dyDescent="0.2">
      <c r="A81" s="31" t="s">
        <v>329</v>
      </c>
      <c r="B81" s="32" t="s">
        <v>88</v>
      </c>
      <c r="C81" s="33" t="s">
        <v>16</v>
      </c>
      <c r="D81" s="34">
        <v>9</v>
      </c>
      <c r="E81" s="44">
        <v>1982</v>
      </c>
      <c r="F81" s="44">
        <v>34020</v>
      </c>
      <c r="G81" s="45">
        <v>0.33</v>
      </c>
      <c r="H81" s="37">
        <f t="shared" si="10"/>
        <v>0.49596873479999992</v>
      </c>
      <c r="I81" s="38">
        <v>18</v>
      </c>
      <c r="J81" s="39">
        <v>0.4</v>
      </c>
      <c r="K81" s="38">
        <v>-19</v>
      </c>
      <c r="L81" s="40">
        <f t="shared" si="11"/>
        <v>0.23592026303999999</v>
      </c>
      <c r="M81" s="38">
        <v>179</v>
      </c>
      <c r="N81" s="40">
        <f t="shared" si="12"/>
        <v>1013.51345001984</v>
      </c>
      <c r="O81" s="41">
        <v>7917.2</v>
      </c>
      <c r="P81" s="42">
        <f t="shared" si="13"/>
        <v>0.12801412747181326</v>
      </c>
      <c r="Q81" s="43">
        <f t="shared" si="14"/>
        <v>9.6713903285999976</v>
      </c>
      <c r="S81" s="28"/>
      <c r="U81" s="28"/>
      <c r="V81" s="29"/>
      <c r="W81" s="28"/>
      <c r="X81" s="28"/>
    </row>
    <row r="82" spans="1:24" ht="11.25" customHeight="1" x14ac:dyDescent="0.2">
      <c r="A82" s="31" t="s">
        <v>329</v>
      </c>
      <c r="B82" s="32" t="s">
        <v>89</v>
      </c>
      <c r="C82" s="33" t="s">
        <v>16</v>
      </c>
      <c r="D82" s="34">
        <v>5</v>
      </c>
      <c r="E82" s="44">
        <v>1981</v>
      </c>
      <c r="F82" s="44">
        <v>9223</v>
      </c>
      <c r="G82" s="45">
        <v>0.36</v>
      </c>
      <c r="H82" s="37">
        <f t="shared" si="10"/>
        <v>0.14668332983999999</v>
      </c>
      <c r="I82" s="38">
        <v>18</v>
      </c>
      <c r="J82" s="39">
        <v>0.4</v>
      </c>
      <c r="K82" s="38">
        <v>-19</v>
      </c>
      <c r="L82" s="40">
        <f t="shared" si="11"/>
        <v>6.9773692031999998E-2</v>
      </c>
      <c r="M82" s="38">
        <v>179</v>
      </c>
      <c r="N82" s="40">
        <f t="shared" si="12"/>
        <v>299.74778096947199</v>
      </c>
      <c r="O82" s="41">
        <v>2026.2</v>
      </c>
      <c r="P82" s="42">
        <f t="shared" si="13"/>
        <v>0.14793592980429968</v>
      </c>
      <c r="Q82" s="43">
        <f t="shared" si="14"/>
        <v>2.8603249318799997</v>
      </c>
      <c r="S82" s="28"/>
      <c r="U82" s="28"/>
      <c r="V82" s="29"/>
      <c r="W82" s="28"/>
      <c r="X82" s="28"/>
    </row>
    <row r="83" spans="1:24" ht="11.25" customHeight="1" x14ac:dyDescent="0.2">
      <c r="A83" s="31" t="s">
        <v>329</v>
      </c>
      <c r="B83" s="32" t="s">
        <v>90</v>
      </c>
      <c r="C83" s="33" t="s">
        <v>16</v>
      </c>
      <c r="D83" s="34">
        <v>9</v>
      </c>
      <c r="E83" s="44">
        <v>1985</v>
      </c>
      <c r="F83" s="44">
        <v>15611</v>
      </c>
      <c r="G83" s="45">
        <v>0.33</v>
      </c>
      <c r="H83" s="37">
        <f t="shared" si="10"/>
        <v>0.22758871013999998</v>
      </c>
      <c r="I83" s="38">
        <v>18</v>
      </c>
      <c r="J83" s="39">
        <v>0.4</v>
      </c>
      <c r="K83" s="38">
        <v>-19</v>
      </c>
      <c r="L83" s="40">
        <f t="shared" si="11"/>
        <v>0.10825841347200001</v>
      </c>
      <c r="M83" s="38">
        <v>179</v>
      </c>
      <c r="N83" s="40">
        <f t="shared" si="12"/>
        <v>465.07814427571202</v>
      </c>
      <c r="O83" s="41">
        <v>3496.5</v>
      </c>
      <c r="P83" s="42">
        <f t="shared" si="13"/>
        <v>0.13301248227533591</v>
      </c>
      <c r="Q83" s="43">
        <f t="shared" si="14"/>
        <v>4.4379798477299994</v>
      </c>
      <c r="S83" s="28"/>
      <c r="U83" s="28"/>
      <c r="V83" s="29"/>
      <c r="W83" s="28"/>
      <c r="X83" s="28"/>
    </row>
    <row r="84" spans="1:24" ht="11.25" customHeight="1" x14ac:dyDescent="0.2">
      <c r="A84" s="31" t="s">
        <v>329</v>
      </c>
      <c r="B84" s="32" t="s">
        <v>91</v>
      </c>
      <c r="C84" s="33" t="s">
        <v>16</v>
      </c>
      <c r="D84" s="34">
        <v>5</v>
      </c>
      <c r="E84" s="44">
        <v>1981</v>
      </c>
      <c r="F84" s="44">
        <v>12838</v>
      </c>
      <c r="G84" s="45">
        <v>0.34</v>
      </c>
      <c r="H84" s="37">
        <f t="shared" si="10"/>
        <v>0.19283343576</v>
      </c>
      <c r="I84" s="38">
        <v>18</v>
      </c>
      <c r="J84" s="39">
        <v>0.4</v>
      </c>
      <c r="K84" s="38">
        <v>-19</v>
      </c>
      <c r="L84" s="40">
        <f t="shared" si="11"/>
        <v>9.1726174848000011E-2</v>
      </c>
      <c r="M84" s="38">
        <v>179</v>
      </c>
      <c r="N84" s="40">
        <f t="shared" si="12"/>
        <v>394.05564714700807</v>
      </c>
      <c r="O84" s="41">
        <v>2786.6</v>
      </c>
      <c r="P84" s="42">
        <f t="shared" si="13"/>
        <v>0.14141091191667554</v>
      </c>
      <c r="Q84" s="43">
        <f t="shared" si="14"/>
        <v>3.7602519973200002</v>
      </c>
      <c r="S84" s="28"/>
      <c r="U84" s="28"/>
      <c r="V84" s="29"/>
      <c r="W84" s="28"/>
      <c r="X84" s="28"/>
    </row>
    <row r="85" spans="1:24" ht="11.25" customHeight="1" x14ac:dyDescent="0.2">
      <c r="A85" s="31" t="s">
        <v>329</v>
      </c>
      <c r="B85" s="32" t="s">
        <v>92</v>
      </c>
      <c r="C85" s="33" t="s">
        <v>16</v>
      </c>
      <c r="D85" s="34">
        <v>5</v>
      </c>
      <c r="E85" s="44">
        <v>1981</v>
      </c>
      <c r="F85" s="44">
        <v>6158</v>
      </c>
      <c r="G85" s="45">
        <v>0.36</v>
      </c>
      <c r="H85" s="37">
        <f t="shared" si="10"/>
        <v>9.793732463999999E-2</v>
      </c>
      <c r="I85" s="38">
        <v>18</v>
      </c>
      <c r="J85" s="39">
        <v>0.4</v>
      </c>
      <c r="K85" s="38">
        <v>-19</v>
      </c>
      <c r="L85" s="40">
        <f t="shared" si="11"/>
        <v>4.6586403071999995E-2</v>
      </c>
      <c r="M85" s="38">
        <v>179</v>
      </c>
      <c r="N85" s="40">
        <f t="shared" si="12"/>
        <v>200.13518759731198</v>
      </c>
      <c r="O85" s="41">
        <v>1259</v>
      </c>
      <c r="P85" s="42">
        <f t="shared" si="13"/>
        <v>0.15896361207093881</v>
      </c>
      <c r="Q85" s="43">
        <f t="shared" si="14"/>
        <v>1.9097778304799997</v>
      </c>
      <c r="S85" s="28"/>
      <c r="U85" s="28"/>
      <c r="V85" s="29"/>
      <c r="W85" s="28"/>
      <c r="X85" s="28"/>
    </row>
    <row r="86" spans="1:24" ht="11.25" customHeight="1" x14ac:dyDescent="0.2">
      <c r="A86" s="31" t="s">
        <v>329</v>
      </c>
      <c r="B86" s="32" t="s">
        <v>93</v>
      </c>
      <c r="C86" s="33" t="s">
        <v>16</v>
      </c>
      <c r="D86" s="34">
        <v>9</v>
      </c>
      <c r="E86" s="44">
        <v>1985</v>
      </c>
      <c r="F86" s="44">
        <v>16885</v>
      </c>
      <c r="G86" s="45">
        <v>0.33</v>
      </c>
      <c r="H86" s="37">
        <f t="shared" si="10"/>
        <v>0.2461620249</v>
      </c>
      <c r="I86" s="38">
        <v>18</v>
      </c>
      <c r="J86" s="39">
        <v>0.4</v>
      </c>
      <c r="K86" s="38">
        <v>-19</v>
      </c>
      <c r="L86" s="40">
        <f t="shared" si="11"/>
        <v>0.11709328752000001</v>
      </c>
      <c r="M86" s="38">
        <v>179</v>
      </c>
      <c r="N86" s="40">
        <f t="shared" si="12"/>
        <v>503.03276318591998</v>
      </c>
      <c r="O86" s="41">
        <v>3741.1</v>
      </c>
      <c r="P86" s="42">
        <f t="shared" si="13"/>
        <v>0.13446119141052632</v>
      </c>
      <c r="Q86" s="43">
        <f t="shared" si="14"/>
        <v>4.80015948555</v>
      </c>
      <c r="S86" s="28"/>
      <c r="U86" s="28"/>
      <c r="V86" s="29"/>
      <c r="W86" s="28"/>
      <c r="X86" s="28"/>
    </row>
    <row r="87" spans="1:24" ht="11.25" customHeight="1" x14ac:dyDescent="0.2">
      <c r="A87" s="31" t="s">
        <v>329</v>
      </c>
      <c r="B87" s="32" t="s">
        <v>94</v>
      </c>
      <c r="C87" s="33" t="s">
        <v>16</v>
      </c>
      <c r="D87" s="34">
        <v>5</v>
      </c>
      <c r="E87" s="44">
        <v>1981</v>
      </c>
      <c r="F87" s="44">
        <v>19803</v>
      </c>
      <c r="G87" s="45">
        <v>0.33</v>
      </c>
      <c r="H87" s="37">
        <f t="shared" si="10"/>
        <v>0.28870278822000001</v>
      </c>
      <c r="I87" s="38">
        <v>18</v>
      </c>
      <c r="J87" s="39">
        <v>0.4</v>
      </c>
      <c r="K87" s="38">
        <v>-19</v>
      </c>
      <c r="L87" s="40">
        <f t="shared" si="11"/>
        <v>0.13732889385600003</v>
      </c>
      <c r="M87" s="38">
        <v>179</v>
      </c>
      <c r="N87" s="40">
        <f t="shared" si="12"/>
        <v>589.96492800537612</v>
      </c>
      <c r="O87" s="41">
        <v>4199.3</v>
      </c>
      <c r="P87" s="42">
        <f t="shared" si="13"/>
        <v>0.14049125521048178</v>
      </c>
      <c r="Q87" s="43">
        <f t="shared" si="14"/>
        <v>5.6297043702899998</v>
      </c>
      <c r="S87" s="28"/>
      <c r="U87" s="28"/>
      <c r="V87" s="29"/>
      <c r="W87" s="28"/>
      <c r="X87" s="28"/>
    </row>
    <row r="88" spans="1:24" ht="11.25" customHeight="1" x14ac:dyDescent="0.2">
      <c r="A88" s="31" t="s">
        <v>329</v>
      </c>
      <c r="B88" s="32" t="s">
        <v>95</v>
      </c>
      <c r="C88" s="33" t="s">
        <v>16</v>
      </c>
      <c r="D88" s="34">
        <v>5</v>
      </c>
      <c r="E88" s="44">
        <v>1981</v>
      </c>
      <c r="F88" s="44">
        <v>8712</v>
      </c>
      <c r="G88" s="45">
        <v>0.36</v>
      </c>
      <c r="H88" s="37">
        <f t="shared" si="10"/>
        <v>0.13855634495999999</v>
      </c>
      <c r="I88" s="38">
        <v>18</v>
      </c>
      <c r="J88" s="39">
        <v>0.4</v>
      </c>
      <c r="K88" s="38">
        <v>-19</v>
      </c>
      <c r="L88" s="40">
        <f t="shared" si="11"/>
        <v>6.5907883008000004E-2</v>
      </c>
      <c r="M88" s="38">
        <v>179</v>
      </c>
      <c r="N88" s="40">
        <f t="shared" si="12"/>
        <v>283.14026540236802</v>
      </c>
      <c r="O88" s="41">
        <v>1900.8</v>
      </c>
      <c r="P88" s="42">
        <f t="shared" si="13"/>
        <v>0.14895847296</v>
      </c>
      <c r="Q88" s="43">
        <f t="shared" si="14"/>
        <v>2.7018487267199998</v>
      </c>
      <c r="S88" s="28"/>
      <c r="U88" s="28"/>
      <c r="V88" s="29"/>
      <c r="W88" s="28"/>
      <c r="X88" s="28"/>
    </row>
    <row r="89" spans="1:24" ht="11.25" customHeight="1" x14ac:dyDescent="0.2">
      <c r="A89" s="31" t="s">
        <v>329</v>
      </c>
      <c r="B89" s="32" t="s">
        <v>96</v>
      </c>
      <c r="C89" s="33" t="s">
        <v>16</v>
      </c>
      <c r="D89" s="34">
        <v>5</v>
      </c>
      <c r="E89" s="44">
        <v>1982</v>
      </c>
      <c r="F89" s="44">
        <v>13256</v>
      </c>
      <c r="G89" s="45">
        <v>0.34</v>
      </c>
      <c r="H89" s="37">
        <f t="shared" si="10"/>
        <v>0.19911201311999999</v>
      </c>
      <c r="I89" s="38">
        <v>18</v>
      </c>
      <c r="J89" s="39">
        <v>0.4</v>
      </c>
      <c r="K89" s="38">
        <v>-19</v>
      </c>
      <c r="L89" s="40">
        <f t="shared" si="11"/>
        <v>9.4712741376000012E-2</v>
      </c>
      <c r="M89" s="38">
        <v>179</v>
      </c>
      <c r="N89" s="40">
        <f t="shared" si="12"/>
        <v>406.88593695129606</v>
      </c>
      <c r="O89" s="41">
        <v>2645.1</v>
      </c>
      <c r="P89" s="42">
        <f t="shared" si="13"/>
        <v>0.15382629652992177</v>
      </c>
      <c r="Q89" s="43">
        <f t="shared" si="14"/>
        <v>3.8826842558399997</v>
      </c>
      <c r="S89" s="28"/>
      <c r="U89" s="28"/>
      <c r="V89" s="29"/>
      <c r="W89" s="28"/>
      <c r="X89" s="28"/>
    </row>
    <row r="90" spans="1:24" ht="11.25" customHeight="1" x14ac:dyDescent="0.2">
      <c r="A90" s="31" t="s">
        <v>329</v>
      </c>
      <c r="B90" s="32" t="s">
        <v>97</v>
      </c>
      <c r="C90" s="33" t="s">
        <v>16</v>
      </c>
      <c r="D90" s="34">
        <v>9</v>
      </c>
      <c r="E90" s="44">
        <v>1982</v>
      </c>
      <c r="F90" s="44">
        <v>41613</v>
      </c>
      <c r="G90" s="45">
        <v>0.33</v>
      </c>
      <c r="H90" s="37">
        <f t="shared" si="10"/>
        <v>0.60666510762000003</v>
      </c>
      <c r="I90" s="38">
        <v>18</v>
      </c>
      <c r="J90" s="39">
        <v>0.4</v>
      </c>
      <c r="K90" s="38">
        <v>-19</v>
      </c>
      <c r="L90" s="40">
        <f t="shared" si="11"/>
        <v>0.28857583497600003</v>
      </c>
      <c r="M90" s="38">
        <v>179</v>
      </c>
      <c r="N90" s="40">
        <f t="shared" si="12"/>
        <v>1239.7217870568961</v>
      </c>
      <c r="O90" s="41">
        <v>9568.1</v>
      </c>
      <c r="P90" s="42">
        <f t="shared" si="13"/>
        <v>0.12956823058464023</v>
      </c>
      <c r="Q90" s="43">
        <f t="shared" si="14"/>
        <v>11.829969598590001</v>
      </c>
      <c r="S90" s="28"/>
      <c r="U90" s="28"/>
      <c r="V90" s="29"/>
      <c r="W90" s="28"/>
      <c r="X90" s="28"/>
    </row>
    <row r="91" spans="1:24" ht="11.25" customHeight="1" x14ac:dyDescent="0.2">
      <c r="A91" s="31" t="s">
        <v>329</v>
      </c>
      <c r="B91" s="32" t="s">
        <v>98</v>
      </c>
      <c r="C91" s="33" t="s">
        <v>16</v>
      </c>
      <c r="D91" s="34">
        <v>5</v>
      </c>
      <c r="E91" s="44">
        <v>1980</v>
      </c>
      <c r="F91" s="44">
        <v>12319</v>
      </c>
      <c r="G91" s="45">
        <v>0.36</v>
      </c>
      <c r="H91" s="37">
        <f t="shared" si="10"/>
        <v>0.19592236151999998</v>
      </c>
      <c r="I91" s="38">
        <v>18</v>
      </c>
      <c r="J91" s="39">
        <v>0.4</v>
      </c>
      <c r="K91" s="38">
        <v>-19</v>
      </c>
      <c r="L91" s="40">
        <f t="shared" si="11"/>
        <v>9.3195501695999994E-2</v>
      </c>
      <c r="M91" s="38">
        <v>179</v>
      </c>
      <c r="N91" s="40">
        <f t="shared" si="12"/>
        <v>400.36787528601599</v>
      </c>
      <c r="O91" s="41">
        <v>2741.2</v>
      </c>
      <c r="P91" s="42">
        <f t="shared" si="13"/>
        <v>0.14605569651467096</v>
      </c>
      <c r="Q91" s="43">
        <f t="shared" si="14"/>
        <v>3.8204860496399995</v>
      </c>
      <c r="S91" s="28"/>
      <c r="U91" s="28"/>
      <c r="V91" s="29"/>
      <c r="W91" s="28"/>
      <c r="X91" s="28"/>
    </row>
    <row r="92" spans="1:24" ht="11.25" customHeight="1" x14ac:dyDescent="0.2">
      <c r="A92" s="31" t="s">
        <v>329</v>
      </c>
      <c r="B92" s="32" t="s">
        <v>99</v>
      </c>
      <c r="C92" s="33" t="s">
        <v>16</v>
      </c>
      <c r="D92" s="34">
        <v>5</v>
      </c>
      <c r="E92" s="44">
        <v>1981</v>
      </c>
      <c r="F92" s="44">
        <v>8896</v>
      </c>
      <c r="G92" s="45">
        <v>0.36</v>
      </c>
      <c r="H92" s="37">
        <f t="shared" si="10"/>
        <v>0.14148269567999996</v>
      </c>
      <c r="I92" s="38">
        <v>18</v>
      </c>
      <c r="J92" s="39">
        <v>0.4</v>
      </c>
      <c r="K92" s="38">
        <v>-19</v>
      </c>
      <c r="L92" s="40">
        <f t="shared" si="11"/>
        <v>6.7299876863999991E-2</v>
      </c>
      <c r="M92" s="38">
        <v>179</v>
      </c>
      <c r="N92" s="40">
        <f t="shared" si="12"/>
        <v>289.12027100774395</v>
      </c>
      <c r="O92" s="41">
        <v>2124.5</v>
      </c>
      <c r="P92" s="42">
        <f t="shared" si="13"/>
        <v>0.1360886189728143</v>
      </c>
      <c r="Q92" s="43">
        <f t="shared" si="14"/>
        <v>2.7589125657599993</v>
      </c>
      <c r="S92" s="28"/>
      <c r="U92" s="28"/>
      <c r="V92" s="29"/>
      <c r="W92" s="28"/>
      <c r="X92" s="28"/>
    </row>
    <row r="93" spans="1:24" ht="11.25" customHeight="1" x14ac:dyDescent="0.2">
      <c r="A93" s="31" t="s">
        <v>329</v>
      </c>
      <c r="B93" s="32" t="s">
        <v>100</v>
      </c>
      <c r="C93" s="33" t="s">
        <v>16</v>
      </c>
      <c r="D93" s="34">
        <v>5</v>
      </c>
      <c r="E93" s="44">
        <v>1980</v>
      </c>
      <c r="F93" s="44">
        <v>13843</v>
      </c>
      <c r="G93" s="45">
        <v>0.36</v>
      </c>
      <c r="H93" s="37">
        <f t="shared" si="10"/>
        <v>0.22016017943999996</v>
      </c>
      <c r="I93" s="38">
        <v>18</v>
      </c>
      <c r="J93" s="39">
        <v>0.4</v>
      </c>
      <c r="K93" s="38">
        <v>-19</v>
      </c>
      <c r="L93" s="40">
        <f t="shared" si="11"/>
        <v>0.10472484211199999</v>
      </c>
      <c r="M93" s="38">
        <v>179</v>
      </c>
      <c r="N93" s="40">
        <f t="shared" si="12"/>
        <v>449.89792171315196</v>
      </c>
      <c r="O93" s="41">
        <v>3102.9</v>
      </c>
      <c r="P93" s="42">
        <f t="shared" si="13"/>
        <v>0.14499272348872086</v>
      </c>
      <c r="Q93" s="43">
        <f t="shared" si="14"/>
        <v>4.2931234990799991</v>
      </c>
      <c r="S93" s="28"/>
      <c r="U93" s="28"/>
      <c r="V93" s="29"/>
      <c r="W93" s="28"/>
      <c r="X93" s="28"/>
    </row>
    <row r="94" spans="1:24" ht="11.25" customHeight="1" x14ac:dyDescent="0.2">
      <c r="A94" s="31" t="s">
        <v>329</v>
      </c>
      <c r="B94" s="32" t="s">
        <v>101</v>
      </c>
      <c r="C94" s="33" t="s">
        <v>16</v>
      </c>
      <c r="D94" s="34">
        <v>5</v>
      </c>
      <c r="E94" s="44">
        <v>1980</v>
      </c>
      <c r="F94" s="44">
        <v>12293</v>
      </c>
      <c r="G94" s="45">
        <v>0.36</v>
      </c>
      <c r="H94" s="37">
        <f t="shared" si="10"/>
        <v>0.19550885543999996</v>
      </c>
      <c r="I94" s="38">
        <v>18</v>
      </c>
      <c r="J94" s="39">
        <v>0.4</v>
      </c>
      <c r="K94" s="38">
        <v>-19</v>
      </c>
      <c r="L94" s="40">
        <f t="shared" si="11"/>
        <v>9.2998806911999979E-2</v>
      </c>
      <c r="M94" s="38">
        <v>179</v>
      </c>
      <c r="N94" s="40">
        <f t="shared" si="12"/>
        <v>399.52287449395192</v>
      </c>
      <c r="O94" s="41">
        <v>2756</v>
      </c>
      <c r="P94" s="42">
        <f t="shared" si="13"/>
        <v>0.14496475852465598</v>
      </c>
      <c r="Q94" s="43">
        <f t="shared" si="14"/>
        <v>3.8124226810799993</v>
      </c>
      <c r="S94" s="28"/>
      <c r="U94" s="28"/>
      <c r="V94" s="29"/>
      <c r="W94" s="28"/>
      <c r="X94" s="28"/>
    </row>
    <row r="95" spans="1:24" ht="11.25" customHeight="1" x14ac:dyDescent="0.2">
      <c r="A95" s="31" t="s">
        <v>329</v>
      </c>
      <c r="B95" s="32" t="s">
        <v>102</v>
      </c>
      <c r="C95" s="33" t="s">
        <v>16</v>
      </c>
      <c r="D95" s="34">
        <v>5</v>
      </c>
      <c r="E95" s="44">
        <v>1981</v>
      </c>
      <c r="F95" s="44">
        <v>12077</v>
      </c>
      <c r="G95" s="45">
        <v>0.34</v>
      </c>
      <c r="H95" s="37">
        <f t="shared" si="10"/>
        <v>0.18140282004</v>
      </c>
      <c r="I95" s="38">
        <v>18</v>
      </c>
      <c r="J95" s="39">
        <v>0.4</v>
      </c>
      <c r="K95" s="38">
        <v>-19</v>
      </c>
      <c r="L95" s="40">
        <f t="shared" si="11"/>
        <v>8.6288908991999994E-2</v>
      </c>
      <c r="M95" s="38">
        <v>179</v>
      </c>
      <c r="N95" s="40">
        <f t="shared" si="12"/>
        <v>370.69715302963198</v>
      </c>
      <c r="O95" s="41">
        <v>2761.6</v>
      </c>
      <c r="P95" s="42">
        <f t="shared" si="13"/>
        <v>0.13423274660690615</v>
      </c>
      <c r="Q95" s="43">
        <f t="shared" si="14"/>
        <v>3.5373549907799999</v>
      </c>
      <c r="S95" s="28"/>
      <c r="U95" s="28"/>
      <c r="V95" s="29"/>
      <c r="W95" s="28"/>
      <c r="X95" s="28"/>
    </row>
    <row r="96" spans="1:24" ht="11.25" customHeight="1" x14ac:dyDescent="0.2">
      <c r="A96" s="31" t="s">
        <v>329</v>
      </c>
      <c r="B96" s="32" t="s">
        <v>103</v>
      </c>
      <c r="C96" s="33" t="s">
        <v>16</v>
      </c>
      <c r="D96" s="34">
        <v>5</v>
      </c>
      <c r="E96" s="44">
        <v>1967</v>
      </c>
      <c r="F96" s="44">
        <v>12381</v>
      </c>
      <c r="G96" s="45">
        <v>0.376</v>
      </c>
      <c r="H96" s="37">
        <f t="shared" si="10"/>
        <v>0.20565989956799999</v>
      </c>
      <c r="I96" s="38">
        <v>18</v>
      </c>
      <c r="J96" s="39">
        <v>0.4</v>
      </c>
      <c r="K96" s="38">
        <v>-19</v>
      </c>
      <c r="L96" s="40">
        <f t="shared" si="11"/>
        <v>9.7827411686399995E-2</v>
      </c>
      <c r="M96" s="38">
        <v>179</v>
      </c>
      <c r="N96" s="40">
        <f t="shared" si="12"/>
        <v>420.26656060477444</v>
      </c>
      <c r="O96" s="41">
        <v>3140</v>
      </c>
      <c r="P96" s="42">
        <f t="shared" si="13"/>
        <v>0.13384285369578805</v>
      </c>
      <c r="Q96" s="43">
        <f t="shared" si="14"/>
        <v>4.0103680415760001</v>
      </c>
      <c r="S96" s="28"/>
      <c r="U96" s="28"/>
      <c r="V96" s="29"/>
      <c r="W96" s="28"/>
      <c r="X96" s="28"/>
    </row>
    <row r="97" spans="1:24" ht="11.25" customHeight="1" x14ac:dyDescent="0.2">
      <c r="A97" s="31" t="s">
        <v>329</v>
      </c>
      <c r="B97" s="32" t="s">
        <v>104</v>
      </c>
      <c r="C97" s="33" t="s">
        <v>16</v>
      </c>
      <c r="D97" s="34">
        <v>5</v>
      </c>
      <c r="E97" s="44">
        <v>1967</v>
      </c>
      <c r="F97" s="44">
        <v>17093</v>
      </c>
      <c r="G97" s="45">
        <v>0.37</v>
      </c>
      <c r="H97" s="37">
        <f t="shared" si="10"/>
        <v>0.27939978498000001</v>
      </c>
      <c r="I97" s="38">
        <v>18</v>
      </c>
      <c r="J97" s="39">
        <v>0.4</v>
      </c>
      <c r="K97" s="38">
        <v>-19</v>
      </c>
      <c r="L97" s="40">
        <f t="shared" si="11"/>
        <v>0.132903681504</v>
      </c>
      <c r="M97" s="38">
        <v>179</v>
      </c>
      <c r="N97" s="40">
        <f t="shared" si="12"/>
        <v>570.95421574118404</v>
      </c>
      <c r="O97" s="41">
        <v>4418.3</v>
      </c>
      <c r="P97" s="42">
        <f t="shared" si="13"/>
        <v>0.12922486380308806</v>
      </c>
      <c r="Q97" s="43">
        <f t="shared" si="14"/>
        <v>5.4482958071100001</v>
      </c>
      <c r="S97" s="28"/>
      <c r="U97" s="28"/>
      <c r="V97" s="29"/>
      <c r="W97" s="28"/>
      <c r="X97" s="28"/>
    </row>
    <row r="98" spans="1:24" ht="11.25" customHeight="1" x14ac:dyDescent="0.2">
      <c r="A98" s="31" t="s">
        <v>329</v>
      </c>
      <c r="B98" s="32" t="s">
        <v>105</v>
      </c>
      <c r="C98" s="33" t="s">
        <v>16</v>
      </c>
      <c r="D98" s="34">
        <v>5</v>
      </c>
      <c r="E98" s="35">
        <v>1967</v>
      </c>
      <c r="F98" s="35">
        <v>17875</v>
      </c>
      <c r="G98" s="36">
        <v>0.37</v>
      </c>
      <c r="H98" s="37">
        <f t="shared" si="10"/>
        <v>0.29218224749999999</v>
      </c>
      <c r="I98" s="38">
        <v>18</v>
      </c>
      <c r="J98" s="39">
        <v>0.4</v>
      </c>
      <c r="K98" s="38">
        <v>-19</v>
      </c>
      <c r="L98" s="40">
        <f t="shared" si="11"/>
        <v>0.138983988</v>
      </c>
      <c r="M98" s="38">
        <v>179</v>
      </c>
      <c r="N98" s="40">
        <f t="shared" si="12"/>
        <v>597.075212448</v>
      </c>
      <c r="O98" s="41">
        <v>4485.3</v>
      </c>
      <c r="P98" s="42">
        <f t="shared" si="13"/>
        <v>0.13311823343990367</v>
      </c>
      <c r="Q98" s="43">
        <f t="shared" si="14"/>
        <v>5.6975538262500001</v>
      </c>
      <c r="S98" s="28"/>
      <c r="U98" s="28"/>
      <c r="V98" s="29"/>
      <c r="W98" s="28"/>
      <c r="X98" s="28"/>
    </row>
    <row r="99" spans="1:24" ht="11.25" customHeight="1" x14ac:dyDescent="0.2">
      <c r="A99" s="31" t="s">
        <v>329</v>
      </c>
      <c r="B99" s="32" t="s">
        <v>106</v>
      </c>
      <c r="C99" s="33" t="s">
        <v>16</v>
      </c>
      <c r="D99" s="34">
        <v>5</v>
      </c>
      <c r="E99" s="35">
        <v>1975</v>
      </c>
      <c r="F99" s="35">
        <v>15153</v>
      </c>
      <c r="G99" s="36">
        <v>0.34</v>
      </c>
      <c r="H99" s="37">
        <f t="shared" si="10"/>
        <v>0.22760593956</v>
      </c>
      <c r="I99" s="38">
        <v>18</v>
      </c>
      <c r="J99" s="39">
        <v>0.4</v>
      </c>
      <c r="K99" s="38">
        <v>-19</v>
      </c>
      <c r="L99" s="40">
        <f t="shared" si="11"/>
        <v>0.10826660908800001</v>
      </c>
      <c r="M99" s="38">
        <v>179</v>
      </c>
      <c r="N99" s="40">
        <f t="shared" si="12"/>
        <v>465.11335264204803</v>
      </c>
      <c r="O99" s="41">
        <v>2734.8</v>
      </c>
      <c r="P99" s="42">
        <f t="shared" si="13"/>
        <v>0.17007216346425624</v>
      </c>
      <c r="Q99" s="43">
        <f t="shared" si="14"/>
        <v>4.4383158214199998</v>
      </c>
      <c r="S99" s="28"/>
      <c r="U99" s="28"/>
      <c r="V99" s="29"/>
      <c r="W99" s="28"/>
      <c r="X99" s="28"/>
    </row>
    <row r="100" spans="1:24" ht="11.25" customHeight="1" x14ac:dyDescent="0.2">
      <c r="A100" s="31" t="s">
        <v>329</v>
      </c>
      <c r="B100" s="32" t="s">
        <v>107</v>
      </c>
      <c r="C100" s="33" t="s">
        <v>16</v>
      </c>
      <c r="D100" s="34">
        <v>5</v>
      </c>
      <c r="E100" s="35">
        <v>1967</v>
      </c>
      <c r="F100" s="35">
        <v>18087</v>
      </c>
      <c r="G100" s="36">
        <v>0.37</v>
      </c>
      <c r="H100" s="37">
        <f t="shared" si="10"/>
        <v>0.29564756981999996</v>
      </c>
      <c r="I100" s="38">
        <v>18</v>
      </c>
      <c r="J100" s="39">
        <v>0.4</v>
      </c>
      <c r="K100" s="38">
        <v>-19</v>
      </c>
      <c r="L100" s="40">
        <f t="shared" si="11"/>
        <v>0.14063235753599998</v>
      </c>
      <c r="M100" s="38">
        <v>179</v>
      </c>
      <c r="N100" s="40">
        <f t="shared" si="12"/>
        <v>604.15660797465591</v>
      </c>
      <c r="O100" s="41">
        <v>4407.2</v>
      </c>
      <c r="P100" s="42">
        <f t="shared" si="13"/>
        <v>0.137084000720334</v>
      </c>
      <c r="Q100" s="43">
        <f t="shared" si="14"/>
        <v>5.7651276114899987</v>
      </c>
      <c r="S100" s="28"/>
      <c r="U100" s="28"/>
      <c r="V100" s="29"/>
      <c r="W100" s="28"/>
      <c r="X100" s="28"/>
    </row>
    <row r="101" spans="1:24" ht="11.25" customHeight="1" x14ac:dyDescent="0.2">
      <c r="A101" s="31" t="s">
        <v>329</v>
      </c>
      <c r="B101" s="32" t="s">
        <v>108</v>
      </c>
      <c r="C101" s="33" t="s">
        <v>16</v>
      </c>
      <c r="D101" s="34">
        <v>9</v>
      </c>
      <c r="E101" s="35">
        <v>1981</v>
      </c>
      <c r="F101" s="35">
        <v>26675</v>
      </c>
      <c r="G101" s="36">
        <v>0.33</v>
      </c>
      <c r="H101" s="37">
        <f t="shared" si="10"/>
        <v>0.38888788949999997</v>
      </c>
      <c r="I101" s="38">
        <v>18</v>
      </c>
      <c r="J101" s="39">
        <v>0.4</v>
      </c>
      <c r="K101" s="38">
        <v>-19</v>
      </c>
      <c r="L101" s="40">
        <f t="shared" si="11"/>
        <v>0.18498450960000001</v>
      </c>
      <c r="M101" s="38">
        <v>179</v>
      </c>
      <c r="N101" s="40">
        <f t="shared" si="12"/>
        <v>794.69345324160008</v>
      </c>
      <c r="O101" s="41">
        <v>5801</v>
      </c>
      <c r="P101" s="42">
        <f t="shared" si="13"/>
        <v>0.13699249323247717</v>
      </c>
      <c r="Q101" s="43">
        <f t="shared" si="14"/>
        <v>7.5833138452499993</v>
      </c>
      <c r="S101" s="28"/>
      <c r="U101" s="28"/>
      <c r="V101" s="29"/>
      <c r="W101" s="28"/>
      <c r="X101" s="28"/>
    </row>
    <row r="102" spans="1:24" ht="11.25" customHeight="1" x14ac:dyDescent="0.2">
      <c r="A102" s="31" t="s">
        <v>329</v>
      </c>
      <c r="B102" s="32" t="s">
        <v>109</v>
      </c>
      <c r="C102" s="33" t="s">
        <v>16</v>
      </c>
      <c r="D102" s="34">
        <v>5</v>
      </c>
      <c r="E102" s="35">
        <v>1967</v>
      </c>
      <c r="F102" s="35">
        <v>12609</v>
      </c>
      <c r="G102" s="36">
        <v>0.374</v>
      </c>
      <c r="H102" s="37">
        <f t="shared" si="10"/>
        <v>0.20833311034799998</v>
      </c>
      <c r="I102" s="38">
        <v>18</v>
      </c>
      <c r="J102" s="39">
        <v>0.4</v>
      </c>
      <c r="K102" s="38">
        <v>-19</v>
      </c>
      <c r="L102" s="40">
        <f t="shared" si="11"/>
        <v>9.9098993030399998E-2</v>
      </c>
      <c r="M102" s="38">
        <v>179</v>
      </c>
      <c r="N102" s="40">
        <f t="shared" si="12"/>
        <v>425.72927405859843</v>
      </c>
      <c r="O102" s="41">
        <v>3093.8</v>
      </c>
      <c r="P102" s="42">
        <f t="shared" si="13"/>
        <v>0.13760723836660366</v>
      </c>
      <c r="Q102" s="43">
        <f t="shared" si="14"/>
        <v>4.0624956517859996</v>
      </c>
      <c r="S102" s="28"/>
      <c r="U102" s="28"/>
      <c r="V102" s="29"/>
      <c r="W102" s="28"/>
      <c r="X102" s="28"/>
    </row>
    <row r="103" spans="1:24" ht="11.25" customHeight="1" x14ac:dyDescent="0.2">
      <c r="A103" s="31" t="s">
        <v>329</v>
      </c>
      <c r="B103" s="32" t="s">
        <v>110</v>
      </c>
      <c r="C103" s="33" t="s">
        <v>16</v>
      </c>
      <c r="D103" s="34">
        <v>5</v>
      </c>
      <c r="E103" s="44">
        <v>1970</v>
      </c>
      <c r="F103" s="44">
        <v>13030</v>
      </c>
      <c r="G103" s="45">
        <v>0.37</v>
      </c>
      <c r="H103" s="37">
        <f t="shared" si="10"/>
        <v>0.21298655579999998</v>
      </c>
      <c r="I103" s="38">
        <v>18</v>
      </c>
      <c r="J103" s="39">
        <v>0.4</v>
      </c>
      <c r="K103" s="38">
        <v>-19</v>
      </c>
      <c r="L103" s="40">
        <f t="shared" si="11"/>
        <v>0.10131252384</v>
      </c>
      <c r="M103" s="38">
        <v>179</v>
      </c>
      <c r="N103" s="40">
        <f t="shared" si="12"/>
        <v>435.23860241663999</v>
      </c>
      <c r="O103" s="41">
        <v>3251.4</v>
      </c>
      <c r="P103" s="42">
        <f t="shared" si="13"/>
        <v>0.13386190638390846</v>
      </c>
      <c r="Q103" s="43">
        <f t="shared" si="14"/>
        <v>4.1532378380999999</v>
      </c>
      <c r="S103" s="28"/>
      <c r="U103" s="28"/>
      <c r="V103" s="29"/>
      <c r="W103" s="28"/>
      <c r="X103" s="28"/>
    </row>
    <row r="104" spans="1:24" ht="11.25" customHeight="1" x14ac:dyDescent="0.2">
      <c r="A104" s="31" t="s">
        <v>329</v>
      </c>
      <c r="B104" s="32" t="s">
        <v>111</v>
      </c>
      <c r="C104" s="33" t="s">
        <v>16</v>
      </c>
      <c r="D104" s="34">
        <v>5</v>
      </c>
      <c r="E104" s="44">
        <v>1975</v>
      </c>
      <c r="F104" s="44">
        <v>12454</v>
      </c>
      <c r="G104" s="45">
        <v>0.36</v>
      </c>
      <c r="H104" s="37">
        <f t="shared" si="10"/>
        <v>0.19806941231999997</v>
      </c>
      <c r="I104" s="38">
        <v>18</v>
      </c>
      <c r="J104" s="39">
        <v>0.4</v>
      </c>
      <c r="K104" s="38">
        <v>-19</v>
      </c>
      <c r="L104" s="40">
        <f t="shared" si="11"/>
        <v>9.4216801535999997E-2</v>
      </c>
      <c r="M104" s="38">
        <v>179</v>
      </c>
      <c r="N104" s="40">
        <f t="shared" si="12"/>
        <v>404.75537939865603</v>
      </c>
      <c r="O104" s="41">
        <v>2735.5</v>
      </c>
      <c r="P104" s="42">
        <f t="shared" si="13"/>
        <v>0.14796394787009909</v>
      </c>
      <c r="Q104" s="43">
        <f t="shared" si="14"/>
        <v>3.8623535402399995</v>
      </c>
      <c r="S104" s="28"/>
      <c r="U104" s="28"/>
      <c r="V104" s="29"/>
      <c r="W104" s="28"/>
      <c r="X104" s="28"/>
    </row>
    <row r="105" spans="1:24" ht="11.25" customHeight="1" x14ac:dyDescent="0.2">
      <c r="A105" s="31" t="s">
        <v>329</v>
      </c>
      <c r="B105" s="32" t="s">
        <v>112</v>
      </c>
      <c r="C105" s="33" t="s">
        <v>16</v>
      </c>
      <c r="D105" s="34">
        <v>5</v>
      </c>
      <c r="E105" s="44">
        <v>1965</v>
      </c>
      <c r="F105" s="44">
        <v>23251</v>
      </c>
      <c r="G105" s="45">
        <v>0.36699999999999999</v>
      </c>
      <c r="H105" s="37">
        <f t="shared" si="10"/>
        <v>0.37697604282599995</v>
      </c>
      <c r="I105" s="38">
        <v>18</v>
      </c>
      <c r="J105" s="39">
        <v>0.4</v>
      </c>
      <c r="K105" s="38">
        <v>-19</v>
      </c>
      <c r="L105" s="40">
        <f t="shared" si="11"/>
        <v>0.17931833388480001</v>
      </c>
      <c r="M105" s="38">
        <v>179</v>
      </c>
      <c r="N105" s="40">
        <f t="shared" si="12"/>
        <v>770.35156236910086</v>
      </c>
      <c r="O105" s="41">
        <v>5195.8999999999996</v>
      </c>
      <c r="P105" s="42">
        <f t="shared" si="13"/>
        <v>0.14826142965975114</v>
      </c>
      <c r="Q105" s="43">
        <f t="shared" si="14"/>
        <v>7.3510328351069987</v>
      </c>
      <c r="S105" s="28"/>
      <c r="U105" s="28"/>
      <c r="V105" s="29"/>
      <c r="W105" s="28"/>
      <c r="X105" s="28"/>
    </row>
    <row r="106" spans="1:24" ht="11.25" customHeight="1" x14ac:dyDescent="0.2">
      <c r="A106" s="31" t="s">
        <v>329</v>
      </c>
      <c r="B106" s="32" t="s">
        <v>113</v>
      </c>
      <c r="C106" s="33" t="s">
        <v>16</v>
      </c>
      <c r="D106" s="34">
        <v>4</v>
      </c>
      <c r="E106" s="35">
        <v>1963</v>
      </c>
      <c r="F106" s="35">
        <v>7704</v>
      </c>
      <c r="G106" s="36">
        <v>0.41299999999999998</v>
      </c>
      <c r="H106" s="37">
        <f t="shared" si="10"/>
        <v>0.14056343985599998</v>
      </c>
      <c r="I106" s="38">
        <v>18</v>
      </c>
      <c r="J106" s="39">
        <v>0.4</v>
      </c>
      <c r="K106" s="38">
        <v>-19</v>
      </c>
      <c r="L106" s="40">
        <f t="shared" si="11"/>
        <v>6.6862609228799996E-2</v>
      </c>
      <c r="M106" s="38">
        <v>179</v>
      </c>
      <c r="N106" s="40">
        <f t="shared" si="12"/>
        <v>287.24176924692478</v>
      </c>
      <c r="O106" s="41">
        <v>2042</v>
      </c>
      <c r="P106" s="42">
        <f t="shared" si="13"/>
        <v>0.14066688014051165</v>
      </c>
      <c r="Q106" s="43">
        <f t="shared" si="14"/>
        <v>2.7409870771919995</v>
      </c>
      <c r="S106" s="28"/>
      <c r="U106" s="28"/>
      <c r="V106" s="29"/>
      <c r="W106" s="28"/>
      <c r="X106" s="28"/>
    </row>
    <row r="107" spans="1:24" ht="11.25" customHeight="1" x14ac:dyDescent="0.2">
      <c r="A107" s="31" t="s">
        <v>329</v>
      </c>
      <c r="B107" s="32" t="s">
        <v>114</v>
      </c>
      <c r="C107" s="33" t="s">
        <v>16</v>
      </c>
      <c r="D107" s="34">
        <v>4</v>
      </c>
      <c r="E107" s="35">
        <v>1963</v>
      </c>
      <c r="F107" s="35">
        <v>7767</v>
      </c>
      <c r="G107" s="36">
        <v>0.41199999999999998</v>
      </c>
      <c r="H107" s="37">
        <f t="shared" si="10"/>
        <v>0.14136977671199999</v>
      </c>
      <c r="I107" s="38">
        <v>18</v>
      </c>
      <c r="J107" s="39">
        <v>0.4</v>
      </c>
      <c r="K107" s="38">
        <v>-19</v>
      </c>
      <c r="L107" s="40">
        <f t="shared" si="11"/>
        <v>6.7246164057600005E-2</v>
      </c>
      <c r="M107" s="38">
        <v>179</v>
      </c>
      <c r="N107" s="40">
        <f t="shared" si="12"/>
        <v>288.88952079144963</v>
      </c>
      <c r="O107" s="41">
        <v>2031.6</v>
      </c>
      <c r="P107" s="42">
        <f t="shared" si="13"/>
        <v>0.14219803149805554</v>
      </c>
      <c r="Q107" s="43">
        <f t="shared" si="14"/>
        <v>2.7567106458839996</v>
      </c>
      <c r="S107" s="28"/>
      <c r="U107" s="28"/>
      <c r="V107" s="29"/>
      <c r="W107" s="28"/>
      <c r="X107" s="28"/>
    </row>
    <row r="108" spans="1:24" ht="11.25" customHeight="1" x14ac:dyDescent="0.2">
      <c r="A108" s="31" t="s">
        <v>329</v>
      </c>
      <c r="B108" s="32" t="s">
        <v>115</v>
      </c>
      <c r="C108" s="33" t="s">
        <v>16</v>
      </c>
      <c r="D108" s="34">
        <v>5</v>
      </c>
      <c r="E108" s="35">
        <v>1972</v>
      </c>
      <c r="F108" s="35">
        <v>12782</v>
      </c>
      <c r="G108" s="36">
        <v>0.36</v>
      </c>
      <c r="H108" s="37">
        <f t="shared" si="10"/>
        <v>0.20328595055999996</v>
      </c>
      <c r="I108" s="38">
        <v>18</v>
      </c>
      <c r="J108" s="39">
        <v>0.4</v>
      </c>
      <c r="K108" s="38">
        <v>-19</v>
      </c>
      <c r="L108" s="40">
        <f t="shared" si="11"/>
        <v>9.6698181887999987E-2</v>
      </c>
      <c r="M108" s="38">
        <v>179</v>
      </c>
      <c r="N108" s="40">
        <f t="shared" si="12"/>
        <v>415.41538939084791</v>
      </c>
      <c r="O108" s="41">
        <v>3181.5</v>
      </c>
      <c r="P108" s="42">
        <f t="shared" si="13"/>
        <v>0.13057217959794057</v>
      </c>
      <c r="Q108" s="43">
        <f t="shared" si="14"/>
        <v>3.9640760359199994</v>
      </c>
      <c r="S108" s="28"/>
      <c r="U108" s="28"/>
      <c r="V108" s="29"/>
      <c r="W108" s="28"/>
      <c r="X108" s="28"/>
    </row>
    <row r="109" spans="1:24" ht="11.25" customHeight="1" x14ac:dyDescent="0.2">
      <c r="A109" s="31" t="s">
        <v>329</v>
      </c>
      <c r="B109" s="32" t="s">
        <v>116</v>
      </c>
      <c r="C109" s="33" t="s">
        <v>16</v>
      </c>
      <c r="D109" s="34">
        <v>4</v>
      </c>
      <c r="E109" s="35">
        <v>1963</v>
      </c>
      <c r="F109" s="35">
        <v>7807</v>
      </c>
      <c r="G109" s="36">
        <v>0.41199999999999998</v>
      </c>
      <c r="H109" s="37">
        <f t="shared" si="10"/>
        <v>0.14209783015199998</v>
      </c>
      <c r="I109" s="38">
        <v>18</v>
      </c>
      <c r="J109" s="39">
        <v>0.4</v>
      </c>
      <c r="K109" s="38">
        <v>-19</v>
      </c>
      <c r="L109" s="40">
        <f t="shared" si="11"/>
        <v>6.7592481369599999E-2</v>
      </c>
      <c r="M109" s="38">
        <v>179</v>
      </c>
      <c r="N109" s="40">
        <f t="shared" si="12"/>
        <v>290.37729996380159</v>
      </c>
      <c r="O109" s="41">
        <v>2037.5</v>
      </c>
      <c r="P109" s="42">
        <f t="shared" si="13"/>
        <v>0.14251646623990263</v>
      </c>
      <c r="Q109" s="43">
        <f t="shared" si="14"/>
        <v>2.7709076879639993</v>
      </c>
      <c r="S109" s="28"/>
      <c r="U109" s="28"/>
      <c r="V109" s="29"/>
      <c r="W109" s="28"/>
      <c r="X109" s="28"/>
    </row>
    <row r="110" spans="1:24" ht="11.25" customHeight="1" x14ac:dyDescent="0.2">
      <c r="A110" s="31" t="s">
        <v>329</v>
      </c>
      <c r="B110" s="32" t="s">
        <v>117</v>
      </c>
      <c r="C110" s="33" t="s">
        <v>16</v>
      </c>
      <c r="D110" s="34">
        <v>5</v>
      </c>
      <c r="E110" s="35">
        <v>1971</v>
      </c>
      <c r="F110" s="35">
        <v>10319</v>
      </c>
      <c r="G110" s="36">
        <v>0.36</v>
      </c>
      <c r="H110" s="37">
        <f t="shared" si="10"/>
        <v>0.16411420151999997</v>
      </c>
      <c r="I110" s="38">
        <v>18</v>
      </c>
      <c r="J110" s="39">
        <v>0.4</v>
      </c>
      <c r="K110" s="38">
        <v>-19</v>
      </c>
      <c r="L110" s="40">
        <f t="shared" si="11"/>
        <v>7.8065133695999989E-2</v>
      </c>
      <c r="M110" s="38">
        <v>179</v>
      </c>
      <c r="N110" s="40">
        <f t="shared" si="12"/>
        <v>335.36781435801595</v>
      </c>
      <c r="O110" s="41">
        <v>2503.3000000000002</v>
      </c>
      <c r="P110" s="42">
        <f t="shared" si="13"/>
        <v>0.13397028496704985</v>
      </c>
      <c r="Q110" s="43">
        <f t="shared" si="14"/>
        <v>3.2002269296399994</v>
      </c>
      <c r="S110" s="28"/>
      <c r="U110" s="28"/>
      <c r="V110" s="29"/>
      <c r="W110" s="28"/>
      <c r="X110" s="28"/>
    </row>
    <row r="111" spans="1:24" ht="11.25" customHeight="1" x14ac:dyDescent="0.2">
      <c r="A111" s="31" t="s">
        <v>329</v>
      </c>
      <c r="B111" s="32" t="s">
        <v>118</v>
      </c>
      <c r="C111" s="33" t="s">
        <v>16</v>
      </c>
      <c r="D111" s="34">
        <v>9</v>
      </c>
      <c r="E111" s="35">
        <v>1978</v>
      </c>
      <c r="F111" s="35">
        <v>25848</v>
      </c>
      <c r="G111" s="36">
        <v>0.33</v>
      </c>
      <c r="H111" s="37">
        <f t="shared" si="10"/>
        <v>0.37683127152000001</v>
      </c>
      <c r="I111" s="38">
        <v>18</v>
      </c>
      <c r="J111" s="39">
        <v>0.4</v>
      </c>
      <c r="K111" s="38">
        <v>-19</v>
      </c>
      <c r="L111" s="40">
        <f t="shared" si="11"/>
        <v>0.17924946969600003</v>
      </c>
      <c r="M111" s="38">
        <v>179</v>
      </c>
      <c r="N111" s="40">
        <f t="shared" si="12"/>
        <v>770.05572181401601</v>
      </c>
      <c r="O111" s="41">
        <v>4477.6000000000004</v>
      </c>
      <c r="P111" s="42">
        <f t="shared" si="13"/>
        <v>0.17197956981731641</v>
      </c>
      <c r="Q111" s="43">
        <f t="shared" si="14"/>
        <v>7.3482097946399998</v>
      </c>
      <c r="S111" s="28"/>
      <c r="U111" s="28"/>
      <c r="V111" s="29"/>
      <c r="W111" s="28"/>
      <c r="X111" s="28"/>
    </row>
    <row r="112" spans="1:24" ht="11.25" customHeight="1" x14ac:dyDescent="0.2">
      <c r="A112" s="31" t="s">
        <v>329</v>
      </c>
      <c r="B112" s="32" t="s">
        <v>119</v>
      </c>
      <c r="C112" s="33" t="s">
        <v>16</v>
      </c>
      <c r="D112" s="34">
        <v>4</v>
      </c>
      <c r="E112" s="35">
        <v>1963</v>
      </c>
      <c r="F112" s="35">
        <v>7773</v>
      </c>
      <c r="G112" s="36">
        <v>0.41199999999999998</v>
      </c>
      <c r="H112" s="37">
        <f t="shared" si="10"/>
        <v>0.14147898472800002</v>
      </c>
      <c r="I112" s="38">
        <v>18</v>
      </c>
      <c r="J112" s="39">
        <v>0.4</v>
      </c>
      <c r="K112" s="38">
        <v>-19</v>
      </c>
      <c r="L112" s="40">
        <f t="shared" si="11"/>
        <v>6.7298111654400014E-2</v>
      </c>
      <c r="M112" s="38">
        <v>179</v>
      </c>
      <c r="N112" s="40">
        <f t="shared" si="12"/>
        <v>289.11268766730245</v>
      </c>
      <c r="O112" s="41">
        <v>2037.3</v>
      </c>
      <c r="P112" s="42">
        <f t="shared" si="13"/>
        <v>0.14190972741731825</v>
      </c>
      <c r="Q112" s="43">
        <f t="shared" si="14"/>
        <v>2.7588402021960006</v>
      </c>
      <c r="S112" s="28"/>
      <c r="U112" s="28"/>
      <c r="V112" s="29"/>
      <c r="W112" s="28"/>
      <c r="X112" s="28"/>
    </row>
    <row r="113" spans="1:24" ht="11.25" customHeight="1" x14ac:dyDescent="0.2">
      <c r="A113" s="31" t="s">
        <v>329</v>
      </c>
      <c r="B113" s="32" t="s">
        <v>120</v>
      </c>
      <c r="C113" s="33" t="s">
        <v>16</v>
      </c>
      <c r="D113" s="34">
        <v>5</v>
      </c>
      <c r="E113" s="35">
        <v>1969</v>
      </c>
      <c r="F113" s="35">
        <v>20998</v>
      </c>
      <c r="G113" s="36">
        <v>0.36899999999999999</v>
      </c>
      <c r="H113" s="37">
        <f t="shared" si="10"/>
        <v>0.34230271863599993</v>
      </c>
      <c r="I113" s="38">
        <v>18</v>
      </c>
      <c r="J113" s="39">
        <v>0.4</v>
      </c>
      <c r="K113" s="38">
        <v>-19</v>
      </c>
      <c r="L113" s="40">
        <f t="shared" si="11"/>
        <v>0.16282507697279996</v>
      </c>
      <c r="M113" s="38">
        <v>179</v>
      </c>
      <c r="N113" s="40">
        <f t="shared" si="12"/>
        <v>699.49653067514862</v>
      </c>
      <c r="O113" s="41">
        <v>5698.2</v>
      </c>
      <c r="P113" s="42">
        <f t="shared" si="13"/>
        <v>0.12275745510426953</v>
      </c>
      <c r="Q113" s="43">
        <f t="shared" si="14"/>
        <v>6.6749030134019982</v>
      </c>
      <c r="S113" s="28"/>
      <c r="U113" s="28"/>
      <c r="V113" s="29"/>
      <c r="W113" s="28"/>
      <c r="X113" s="28"/>
    </row>
    <row r="114" spans="1:24" ht="11.25" customHeight="1" x14ac:dyDescent="0.2">
      <c r="A114" s="31" t="s">
        <v>329</v>
      </c>
      <c r="B114" s="32" t="s">
        <v>121</v>
      </c>
      <c r="C114" s="33" t="s">
        <v>16</v>
      </c>
      <c r="D114" s="34">
        <v>4</v>
      </c>
      <c r="E114" s="35">
        <v>1963</v>
      </c>
      <c r="F114" s="35">
        <v>7949</v>
      </c>
      <c r="G114" s="36">
        <v>0.41099999999999998</v>
      </c>
      <c r="H114" s="37">
        <f t="shared" si="10"/>
        <v>0.14433124894199997</v>
      </c>
      <c r="I114" s="38">
        <v>18</v>
      </c>
      <c r="J114" s="39">
        <v>0.4</v>
      </c>
      <c r="K114" s="38">
        <v>-19</v>
      </c>
      <c r="L114" s="40">
        <f t="shared" si="11"/>
        <v>6.8654864361599996E-2</v>
      </c>
      <c r="M114" s="38">
        <v>179</v>
      </c>
      <c r="N114" s="40">
        <f t="shared" si="12"/>
        <v>294.94129729743355</v>
      </c>
      <c r="O114" s="41">
        <v>2024.6</v>
      </c>
      <c r="P114" s="42">
        <f t="shared" si="13"/>
        <v>0.1456787994159012</v>
      </c>
      <c r="Q114" s="43">
        <f t="shared" si="14"/>
        <v>2.8144593543689993</v>
      </c>
      <c r="S114" s="28"/>
      <c r="U114" s="28"/>
      <c r="V114" s="29"/>
      <c r="W114" s="28"/>
      <c r="X114" s="28"/>
    </row>
    <row r="115" spans="1:24" ht="11.25" customHeight="1" x14ac:dyDescent="0.2">
      <c r="A115" s="31" t="s">
        <v>329</v>
      </c>
      <c r="B115" s="32" t="s">
        <v>122</v>
      </c>
      <c r="C115" s="33" t="s">
        <v>16</v>
      </c>
      <c r="D115" s="34">
        <v>5</v>
      </c>
      <c r="E115" s="35">
        <v>1970</v>
      </c>
      <c r="F115" s="35">
        <v>12279</v>
      </c>
      <c r="G115" s="36">
        <v>0.377</v>
      </c>
      <c r="H115" s="37">
        <f t="shared" si="10"/>
        <v>0.20450804657399999</v>
      </c>
      <c r="I115" s="38">
        <v>18</v>
      </c>
      <c r="J115" s="39">
        <v>0.4</v>
      </c>
      <c r="K115" s="38">
        <v>-19</v>
      </c>
      <c r="L115" s="40">
        <f t="shared" si="11"/>
        <v>9.7279503235200002E-2</v>
      </c>
      <c r="M115" s="38">
        <v>179</v>
      </c>
      <c r="N115" s="40">
        <f t="shared" si="12"/>
        <v>417.91274589841919</v>
      </c>
      <c r="O115" s="41">
        <v>3138.2</v>
      </c>
      <c r="P115" s="42">
        <f t="shared" si="13"/>
        <v>0.13316957042203148</v>
      </c>
      <c r="Q115" s="43">
        <f t="shared" si="14"/>
        <v>3.9879069081929996</v>
      </c>
      <c r="S115" s="28"/>
      <c r="U115" s="28"/>
      <c r="V115" s="29"/>
      <c r="W115" s="28"/>
      <c r="X115" s="28"/>
    </row>
    <row r="116" spans="1:24" ht="11.25" customHeight="1" x14ac:dyDescent="0.2">
      <c r="A116" s="31" t="s">
        <v>329</v>
      </c>
      <c r="B116" s="32" t="s">
        <v>123</v>
      </c>
      <c r="C116" s="33" t="s">
        <v>16</v>
      </c>
      <c r="D116" s="34">
        <v>4</v>
      </c>
      <c r="E116" s="44">
        <v>1963</v>
      </c>
      <c r="F116" s="44">
        <v>7965</v>
      </c>
      <c r="G116" s="45">
        <v>0.41</v>
      </c>
      <c r="H116" s="37">
        <f t="shared" si="10"/>
        <v>0.14426988569999999</v>
      </c>
      <c r="I116" s="38">
        <v>18</v>
      </c>
      <c r="J116" s="39">
        <v>0.4</v>
      </c>
      <c r="K116" s="38">
        <v>-19</v>
      </c>
      <c r="L116" s="40">
        <f t="shared" si="11"/>
        <v>6.8625675359999999E-2</v>
      </c>
      <c r="M116" s="38">
        <v>179</v>
      </c>
      <c r="N116" s="40">
        <f t="shared" si="12"/>
        <v>294.81590134656</v>
      </c>
      <c r="O116" s="41">
        <v>2020.7</v>
      </c>
      <c r="P116" s="42">
        <f t="shared" si="13"/>
        <v>0.14589790733238975</v>
      </c>
      <c r="Q116" s="43">
        <f t="shared" si="14"/>
        <v>2.8132627711499998</v>
      </c>
      <c r="S116" s="28"/>
      <c r="U116" s="28"/>
      <c r="V116" s="29"/>
      <c r="W116" s="28"/>
      <c r="X116" s="28"/>
    </row>
    <row r="117" spans="1:24" ht="11.25" customHeight="1" x14ac:dyDescent="0.2">
      <c r="A117" s="31" t="s">
        <v>329</v>
      </c>
      <c r="B117" s="32" t="s">
        <v>124</v>
      </c>
      <c r="C117" s="33" t="s">
        <v>16</v>
      </c>
      <c r="D117" s="34">
        <v>5</v>
      </c>
      <c r="E117" s="44">
        <v>1970</v>
      </c>
      <c r="F117" s="44">
        <v>17987</v>
      </c>
      <c r="G117" s="45">
        <v>0.37</v>
      </c>
      <c r="H117" s="37">
        <f t="shared" si="10"/>
        <v>0.29401298381999996</v>
      </c>
      <c r="I117" s="38">
        <v>18</v>
      </c>
      <c r="J117" s="39">
        <v>0.4</v>
      </c>
      <c r="K117" s="38">
        <v>-19</v>
      </c>
      <c r="L117" s="40">
        <f t="shared" si="11"/>
        <v>0.139854824736</v>
      </c>
      <c r="M117" s="38">
        <v>179</v>
      </c>
      <c r="N117" s="40">
        <f t="shared" si="12"/>
        <v>600.81632706585606</v>
      </c>
      <c r="O117" s="41">
        <v>4433.5</v>
      </c>
      <c r="P117" s="42">
        <f t="shared" si="13"/>
        <v>0.13551738515075135</v>
      </c>
      <c r="Q117" s="43">
        <f t="shared" si="14"/>
        <v>5.7332531844899997</v>
      </c>
      <c r="S117" s="28"/>
      <c r="U117" s="28"/>
      <c r="V117" s="29"/>
      <c r="W117" s="28"/>
      <c r="X117" s="28"/>
    </row>
    <row r="118" spans="1:24" ht="11.25" customHeight="1" x14ac:dyDescent="0.2">
      <c r="A118" s="31" t="s">
        <v>329</v>
      </c>
      <c r="B118" s="32" t="s">
        <v>125</v>
      </c>
      <c r="C118" s="33" t="s">
        <v>16</v>
      </c>
      <c r="D118" s="34">
        <v>5</v>
      </c>
      <c r="E118" s="44">
        <v>1967</v>
      </c>
      <c r="F118" s="44">
        <v>17950</v>
      </c>
      <c r="G118" s="45">
        <v>0.37</v>
      </c>
      <c r="H118" s="37">
        <f t="shared" si="10"/>
        <v>0.29340818699999999</v>
      </c>
      <c r="I118" s="38">
        <v>18</v>
      </c>
      <c r="J118" s="39">
        <v>0.4</v>
      </c>
      <c r="K118" s="38">
        <v>-19</v>
      </c>
      <c r="L118" s="40">
        <f t="shared" si="11"/>
        <v>0.1395671376</v>
      </c>
      <c r="M118" s="38">
        <v>179</v>
      </c>
      <c r="N118" s="40">
        <f t="shared" si="12"/>
        <v>599.58042312960004</v>
      </c>
      <c r="O118" s="41">
        <v>4437.3</v>
      </c>
      <c r="P118" s="42">
        <f t="shared" si="13"/>
        <v>0.13512280511337976</v>
      </c>
      <c r="Q118" s="43">
        <f t="shared" si="14"/>
        <v>5.7214596464999996</v>
      </c>
      <c r="S118" s="28"/>
      <c r="U118" s="28"/>
      <c r="V118" s="29"/>
      <c r="W118" s="28"/>
      <c r="X118" s="28"/>
    </row>
    <row r="119" spans="1:24" ht="11.25" customHeight="1" x14ac:dyDescent="0.2">
      <c r="A119" s="31" t="s">
        <v>329</v>
      </c>
      <c r="B119" s="32" t="s">
        <v>126</v>
      </c>
      <c r="C119" s="33" t="s">
        <v>16</v>
      </c>
      <c r="D119" s="34">
        <v>4</v>
      </c>
      <c r="E119" s="44">
        <v>1964</v>
      </c>
      <c r="F119" s="44">
        <v>5568</v>
      </c>
      <c r="G119" s="45">
        <v>0.439</v>
      </c>
      <c r="H119" s="37">
        <f t="shared" si="10"/>
        <v>0.10798658265600002</v>
      </c>
      <c r="I119" s="38">
        <v>18</v>
      </c>
      <c r="J119" s="39">
        <v>0.4</v>
      </c>
      <c r="K119" s="38">
        <v>-19</v>
      </c>
      <c r="L119" s="40">
        <f t="shared" si="11"/>
        <v>5.1366590668800012E-2</v>
      </c>
      <c r="M119" s="38">
        <v>179</v>
      </c>
      <c r="N119" s="40">
        <f t="shared" si="12"/>
        <v>220.67087351316485</v>
      </c>
      <c r="O119" s="41">
        <v>1481.5</v>
      </c>
      <c r="P119" s="42">
        <f t="shared" si="13"/>
        <v>0.1489509777341646</v>
      </c>
      <c r="Q119" s="43">
        <f t="shared" si="14"/>
        <v>2.1057383617920005</v>
      </c>
      <c r="S119" s="28"/>
      <c r="U119" s="28"/>
      <c r="V119" s="29"/>
      <c r="W119" s="28"/>
      <c r="X119" s="28"/>
    </row>
    <row r="120" spans="1:24" ht="11.25" customHeight="1" x14ac:dyDescent="0.2">
      <c r="A120" s="31" t="s">
        <v>329</v>
      </c>
      <c r="B120" s="32" t="s">
        <v>127</v>
      </c>
      <c r="C120" s="33" t="s">
        <v>16</v>
      </c>
      <c r="D120" s="34">
        <v>5</v>
      </c>
      <c r="E120" s="35">
        <v>1974</v>
      </c>
      <c r="F120" s="35">
        <v>17535</v>
      </c>
      <c r="G120" s="36">
        <v>0.34</v>
      </c>
      <c r="H120" s="37">
        <f t="shared" si="10"/>
        <v>0.26338481819999998</v>
      </c>
      <c r="I120" s="38">
        <v>18</v>
      </c>
      <c r="J120" s="39">
        <v>0.4</v>
      </c>
      <c r="K120" s="38">
        <v>-19</v>
      </c>
      <c r="L120" s="40">
        <f t="shared" si="11"/>
        <v>0.12528575136</v>
      </c>
      <c r="M120" s="38">
        <v>179</v>
      </c>
      <c r="N120" s="40">
        <f t="shared" si="12"/>
        <v>538.22758784256007</v>
      </c>
      <c r="O120" s="41">
        <v>4439.3999999999996</v>
      </c>
      <c r="P120" s="42">
        <f t="shared" si="13"/>
        <v>0.12123881331769161</v>
      </c>
      <c r="Q120" s="43">
        <f t="shared" si="14"/>
        <v>5.1360039548999996</v>
      </c>
      <c r="S120" s="28"/>
      <c r="U120" s="28"/>
      <c r="V120" s="29"/>
      <c r="W120" s="28"/>
      <c r="X120" s="28"/>
    </row>
    <row r="121" spans="1:24" ht="11.25" customHeight="1" x14ac:dyDescent="0.2">
      <c r="A121" s="31" t="s">
        <v>329</v>
      </c>
      <c r="B121" s="32" t="s">
        <v>128</v>
      </c>
      <c r="C121" s="33" t="s">
        <v>16</v>
      </c>
      <c r="D121" s="34">
        <v>5</v>
      </c>
      <c r="E121" s="35">
        <v>1970</v>
      </c>
      <c r="F121" s="35">
        <v>12068</v>
      </c>
      <c r="G121" s="36">
        <v>0.379</v>
      </c>
      <c r="H121" s="37">
        <f t="shared" si="10"/>
        <v>0.20206009941599998</v>
      </c>
      <c r="I121" s="38">
        <v>18</v>
      </c>
      <c r="J121" s="39">
        <v>0.4</v>
      </c>
      <c r="K121" s="38">
        <v>-19</v>
      </c>
      <c r="L121" s="40">
        <f t="shared" si="11"/>
        <v>9.6115074316799998E-2</v>
      </c>
      <c r="M121" s="38">
        <v>179</v>
      </c>
      <c r="N121" s="40">
        <f t="shared" si="12"/>
        <v>412.91035926497278</v>
      </c>
      <c r="O121" s="41">
        <v>3125.1</v>
      </c>
      <c r="P121" s="42">
        <f t="shared" si="13"/>
        <v>0.13212708689801056</v>
      </c>
      <c r="Q121" s="43">
        <f t="shared" si="14"/>
        <v>3.9401719386119995</v>
      </c>
      <c r="S121" s="28"/>
      <c r="U121" s="28"/>
      <c r="V121" s="29"/>
      <c r="W121" s="28"/>
      <c r="X121" s="28"/>
    </row>
    <row r="122" spans="1:24" ht="11.25" customHeight="1" x14ac:dyDescent="0.2">
      <c r="A122" s="31" t="s">
        <v>329</v>
      </c>
      <c r="B122" s="32" t="s">
        <v>129</v>
      </c>
      <c r="C122" s="33" t="s">
        <v>16</v>
      </c>
      <c r="D122" s="34">
        <v>4</v>
      </c>
      <c r="E122" s="35">
        <v>1964</v>
      </c>
      <c r="F122" s="35">
        <v>5697</v>
      </c>
      <c r="G122" s="36">
        <v>0.436</v>
      </c>
      <c r="H122" s="37">
        <f t="shared" si="10"/>
        <v>0.10973338077599999</v>
      </c>
      <c r="I122" s="38">
        <v>18</v>
      </c>
      <c r="J122" s="39">
        <v>0.4</v>
      </c>
      <c r="K122" s="38">
        <v>-19</v>
      </c>
      <c r="L122" s="40">
        <f t="shared" si="11"/>
        <v>5.2197500044799998E-2</v>
      </c>
      <c r="M122" s="38">
        <v>179</v>
      </c>
      <c r="N122" s="40">
        <f t="shared" si="12"/>
        <v>224.24046019246077</v>
      </c>
      <c r="O122" s="41">
        <v>1476.78</v>
      </c>
      <c r="P122" s="42">
        <f t="shared" si="13"/>
        <v>0.15184418816104009</v>
      </c>
      <c r="Q122" s="43">
        <f t="shared" si="14"/>
        <v>2.139800925132</v>
      </c>
      <c r="S122" s="28"/>
      <c r="U122" s="28"/>
      <c r="V122" s="29"/>
      <c r="W122" s="28"/>
      <c r="X122" s="28"/>
    </row>
    <row r="123" spans="1:24" ht="11.25" customHeight="1" x14ac:dyDescent="0.2">
      <c r="A123" s="31" t="s">
        <v>329</v>
      </c>
      <c r="B123" s="32" t="s">
        <v>130</v>
      </c>
      <c r="C123" s="33" t="s">
        <v>16</v>
      </c>
      <c r="D123" s="34">
        <v>5</v>
      </c>
      <c r="E123" s="35">
        <v>1969</v>
      </c>
      <c r="F123" s="35">
        <v>20445</v>
      </c>
      <c r="G123" s="36">
        <v>0.37</v>
      </c>
      <c r="H123" s="37">
        <f t="shared" si="10"/>
        <v>0.33419110769999993</v>
      </c>
      <c r="I123" s="38">
        <v>18</v>
      </c>
      <c r="J123" s="39">
        <v>0.4</v>
      </c>
      <c r="K123" s="38">
        <v>-19</v>
      </c>
      <c r="L123" s="40">
        <f t="shared" si="11"/>
        <v>0.15896658095999999</v>
      </c>
      <c r="M123" s="38">
        <v>179</v>
      </c>
      <c r="N123" s="40">
        <f t="shared" si="12"/>
        <v>682.92043180415999</v>
      </c>
      <c r="O123" s="41">
        <v>5769.2</v>
      </c>
      <c r="P123" s="42">
        <f t="shared" si="13"/>
        <v>0.11837350617142064</v>
      </c>
      <c r="Q123" s="43">
        <f t="shared" si="14"/>
        <v>6.5167266001499984</v>
      </c>
      <c r="S123" s="28"/>
      <c r="U123" s="28"/>
      <c r="V123" s="29"/>
      <c r="W123" s="28"/>
      <c r="X123" s="28"/>
    </row>
    <row r="124" spans="1:24" ht="11.25" customHeight="1" x14ac:dyDescent="0.2">
      <c r="A124" s="31" t="s">
        <v>329</v>
      </c>
      <c r="B124" s="32" t="s">
        <v>131</v>
      </c>
      <c r="C124" s="33" t="s">
        <v>16</v>
      </c>
      <c r="D124" s="34">
        <v>4</v>
      </c>
      <c r="E124" s="35">
        <v>1963</v>
      </c>
      <c r="F124" s="35">
        <v>7707</v>
      </c>
      <c r="G124" s="36">
        <v>0.41299999999999998</v>
      </c>
      <c r="H124" s="37">
        <f t="shared" si="10"/>
        <v>0.14061817639799998</v>
      </c>
      <c r="I124" s="38">
        <v>18</v>
      </c>
      <c r="J124" s="39">
        <v>0.4</v>
      </c>
      <c r="K124" s="38">
        <v>-19</v>
      </c>
      <c r="L124" s="40">
        <f t="shared" si="11"/>
        <v>6.6888646070400001E-2</v>
      </c>
      <c r="M124" s="38">
        <v>179</v>
      </c>
      <c r="N124" s="40">
        <f t="shared" si="12"/>
        <v>287.35362351843838</v>
      </c>
      <c r="O124" s="41">
        <v>1925.1</v>
      </c>
      <c r="P124" s="42">
        <f t="shared" si="13"/>
        <v>0.14926685549760449</v>
      </c>
      <c r="Q124" s="43">
        <f t="shared" si="14"/>
        <v>2.7420544397609996</v>
      </c>
      <c r="S124" s="28"/>
      <c r="U124" s="28"/>
      <c r="V124" s="29"/>
      <c r="W124" s="28"/>
      <c r="X124" s="28"/>
    </row>
    <row r="125" spans="1:24" ht="11.25" customHeight="1" x14ac:dyDescent="0.2">
      <c r="A125" s="31" t="s">
        <v>329</v>
      </c>
      <c r="B125" s="32" t="s">
        <v>132</v>
      </c>
      <c r="C125" s="33" t="s">
        <v>16</v>
      </c>
      <c r="D125" s="34">
        <v>5</v>
      </c>
      <c r="E125" s="35">
        <v>1969</v>
      </c>
      <c r="F125" s="35">
        <v>12491</v>
      </c>
      <c r="G125" s="36">
        <v>0.375</v>
      </c>
      <c r="H125" s="37">
        <f t="shared" si="10"/>
        <v>0.20693527425</v>
      </c>
      <c r="I125" s="38">
        <v>18</v>
      </c>
      <c r="J125" s="39">
        <v>0.4</v>
      </c>
      <c r="K125" s="38">
        <v>-19</v>
      </c>
      <c r="L125" s="40">
        <f t="shared" si="11"/>
        <v>9.8434076400000015E-2</v>
      </c>
      <c r="M125" s="38">
        <v>179</v>
      </c>
      <c r="N125" s="40">
        <f t="shared" si="12"/>
        <v>422.87279221440008</v>
      </c>
      <c r="O125" s="41">
        <v>3124.8</v>
      </c>
      <c r="P125" s="42">
        <f t="shared" si="13"/>
        <v>0.13532795449769586</v>
      </c>
      <c r="Q125" s="43">
        <f t="shared" si="14"/>
        <v>4.035237847875</v>
      </c>
      <c r="S125" s="28"/>
      <c r="U125" s="28"/>
      <c r="V125" s="29"/>
      <c r="W125" s="28"/>
      <c r="X125" s="28"/>
    </row>
    <row r="126" spans="1:24" ht="11.25" customHeight="1" x14ac:dyDescent="0.2">
      <c r="A126" s="31" t="s">
        <v>329</v>
      </c>
      <c r="B126" s="32" t="s">
        <v>133</v>
      </c>
      <c r="C126" s="33" t="s">
        <v>16</v>
      </c>
      <c r="D126" s="34">
        <v>4</v>
      </c>
      <c r="E126" s="35">
        <v>1963</v>
      </c>
      <c r="F126" s="35">
        <v>7707</v>
      </c>
      <c r="G126" s="36">
        <v>0.41299999999999998</v>
      </c>
      <c r="H126" s="37">
        <f t="shared" si="10"/>
        <v>0.14061817639799998</v>
      </c>
      <c r="I126" s="38">
        <v>18</v>
      </c>
      <c r="J126" s="39">
        <v>0.4</v>
      </c>
      <c r="K126" s="38">
        <v>-19</v>
      </c>
      <c r="L126" s="40">
        <f t="shared" si="11"/>
        <v>6.6888646070400001E-2</v>
      </c>
      <c r="M126" s="38">
        <v>179</v>
      </c>
      <c r="N126" s="40">
        <f t="shared" si="12"/>
        <v>287.35362351843838</v>
      </c>
      <c r="O126" s="41">
        <v>2029.5</v>
      </c>
      <c r="P126" s="42">
        <f t="shared" si="13"/>
        <v>0.14158838310837071</v>
      </c>
      <c r="Q126" s="43">
        <f t="shared" si="14"/>
        <v>2.7420544397609996</v>
      </c>
      <c r="S126" s="28"/>
      <c r="U126" s="28"/>
      <c r="V126" s="29"/>
      <c r="W126" s="28"/>
      <c r="X126" s="28"/>
    </row>
    <row r="127" spans="1:24" ht="11.25" customHeight="1" x14ac:dyDescent="0.2">
      <c r="A127" s="31" t="s">
        <v>329</v>
      </c>
      <c r="B127" s="32" t="s">
        <v>134</v>
      </c>
      <c r="C127" s="33" t="s">
        <v>16</v>
      </c>
      <c r="D127" s="34">
        <v>5</v>
      </c>
      <c r="E127" s="35">
        <v>1969</v>
      </c>
      <c r="F127" s="35">
        <v>17359</v>
      </c>
      <c r="G127" s="36">
        <v>0.37</v>
      </c>
      <c r="H127" s="37">
        <f t="shared" si="10"/>
        <v>0.28374778373999998</v>
      </c>
      <c r="I127" s="38">
        <v>18</v>
      </c>
      <c r="J127" s="39">
        <v>0.4</v>
      </c>
      <c r="K127" s="38">
        <v>-19</v>
      </c>
      <c r="L127" s="40">
        <f t="shared" si="11"/>
        <v>0.13497191875200001</v>
      </c>
      <c r="M127" s="38">
        <v>179</v>
      </c>
      <c r="N127" s="40">
        <f t="shared" si="12"/>
        <v>579.83936295859212</v>
      </c>
      <c r="O127" s="41">
        <v>4461.1000000000004</v>
      </c>
      <c r="P127" s="42">
        <f t="shared" si="13"/>
        <v>0.1299767687248867</v>
      </c>
      <c r="Q127" s="43">
        <f t="shared" si="14"/>
        <v>5.5330817829299992</v>
      </c>
      <c r="S127" s="28"/>
      <c r="U127" s="28"/>
      <c r="V127" s="29"/>
      <c r="W127" s="28"/>
      <c r="X127" s="28"/>
    </row>
    <row r="128" spans="1:24" ht="11.25" customHeight="1" x14ac:dyDescent="0.2">
      <c r="A128" s="31" t="s">
        <v>329</v>
      </c>
      <c r="B128" s="32" t="s">
        <v>135</v>
      </c>
      <c r="C128" s="33" t="s">
        <v>16</v>
      </c>
      <c r="D128" s="34">
        <v>5</v>
      </c>
      <c r="E128" s="35">
        <v>1970</v>
      </c>
      <c r="F128" s="35">
        <v>17203</v>
      </c>
      <c r="G128" s="36">
        <v>0.37</v>
      </c>
      <c r="H128" s="37">
        <f t="shared" si="10"/>
        <v>0.28119782957999995</v>
      </c>
      <c r="I128" s="38">
        <v>18</v>
      </c>
      <c r="J128" s="39">
        <v>0.4</v>
      </c>
      <c r="K128" s="38">
        <v>-19</v>
      </c>
      <c r="L128" s="40">
        <f t="shared" si="11"/>
        <v>0.13375896758399997</v>
      </c>
      <c r="M128" s="38">
        <v>179</v>
      </c>
      <c r="N128" s="40">
        <f t="shared" si="12"/>
        <v>574.6285247408639</v>
      </c>
      <c r="O128" s="41">
        <v>4464.6000000000004</v>
      </c>
      <c r="P128" s="42">
        <f t="shared" si="13"/>
        <v>0.12870772851786585</v>
      </c>
      <c r="Q128" s="43">
        <f t="shared" si="14"/>
        <v>5.483357676809999</v>
      </c>
      <c r="S128" s="28"/>
      <c r="U128" s="28"/>
      <c r="V128" s="29"/>
      <c r="W128" s="28"/>
      <c r="X128" s="28"/>
    </row>
    <row r="129" spans="1:24" ht="11.25" customHeight="1" x14ac:dyDescent="0.2">
      <c r="A129" s="31" t="s">
        <v>329</v>
      </c>
      <c r="B129" s="32" t="s">
        <v>136</v>
      </c>
      <c r="C129" s="33" t="s">
        <v>16</v>
      </c>
      <c r="D129" s="34">
        <v>5</v>
      </c>
      <c r="E129" s="35">
        <v>1968</v>
      </c>
      <c r="F129" s="35">
        <v>12444</v>
      </c>
      <c r="G129" s="36">
        <v>0.376</v>
      </c>
      <c r="H129" s="37">
        <f t="shared" si="10"/>
        <v>0.206706388032</v>
      </c>
      <c r="I129" s="38">
        <v>18</v>
      </c>
      <c r="J129" s="39">
        <v>0.4</v>
      </c>
      <c r="K129" s="38">
        <v>-19</v>
      </c>
      <c r="L129" s="40">
        <f t="shared" si="11"/>
        <v>9.8325200793600007E-2</v>
      </c>
      <c r="M129" s="38">
        <v>179</v>
      </c>
      <c r="N129" s="40">
        <f t="shared" si="12"/>
        <v>422.40506260930562</v>
      </c>
      <c r="O129" s="41">
        <v>3169.1</v>
      </c>
      <c r="P129" s="42">
        <f t="shared" si="13"/>
        <v>0.13328865059774245</v>
      </c>
      <c r="Q129" s="43">
        <f t="shared" si="14"/>
        <v>4.0307745666240002</v>
      </c>
      <c r="S129" s="28"/>
      <c r="U129" s="28"/>
      <c r="V129" s="29"/>
      <c r="W129" s="28"/>
      <c r="X129" s="28"/>
    </row>
    <row r="130" spans="1:24" ht="11.25" customHeight="1" x14ac:dyDescent="0.2">
      <c r="A130" s="31" t="s">
        <v>329</v>
      </c>
      <c r="B130" s="32" t="s">
        <v>137</v>
      </c>
      <c r="C130" s="33" t="s">
        <v>16</v>
      </c>
      <c r="D130" s="34">
        <v>5</v>
      </c>
      <c r="E130" s="35">
        <v>1967</v>
      </c>
      <c r="F130" s="35">
        <v>17300</v>
      </c>
      <c r="G130" s="36">
        <v>0.37</v>
      </c>
      <c r="H130" s="37">
        <f t="shared" si="10"/>
        <v>0.28278337799999997</v>
      </c>
      <c r="I130" s="38">
        <v>18</v>
      </c>
      <c r="J130" s="39">
        <v>0.4</v>
      </c>
      <c r="K130" s="38">
        <v>-19</v>
      </c>
      <c r="L130" s="40">
        <f t="shared" si="11"/>
        <v>0.13451317439999999</v>
      </c>
      <c r="M130" s="38">
        <v>179</v>
      </c>
      <c r="N130" s="40">
        <f t="shared" si="12"/>
        <v>577.86859722240001</v>
      </c>
      <c r="O130" s="41">
        <v>4429.3999999999996</v>
      </c>
      <c r="P130" s="42">
        <f t="shared" si="13"/>
        <v>0.13046204840890416</v>
      </c>
      <c r="Q130" s="43">
        <f t="shared" si="14"/>
        <v>5.5142758709999997</v>
      </c>
      <c r="S130" s="28"/>
      <c r="U130" s="28"/>
      <c r="V130" s="29"/>
      <c r="W130" s="28"/>
      <c r="X130" s="28"/>
    </row>
    <row r="131" spans="1:24" ht="11.25" customHeight="1" x14ac:dyDescent="0.2">
      <c r="A131" s="31" t="s">
        <v>329</v>
      </c>
      <c r="B131" s="32" t="s">
        <v>138</v>
      </c>
      <c r="C131" s="33" t="s">
        <v>16</v>
      </c>
      <c r="D131" s="34">
        <v>5</v>
      </c>
      <c r="E131" s="35">
        <v>1967</v>
      </c>
      <c r="F131" s="35">
        <v>12174</v>
      </c>
      <c r="G131" s="36">
        <v>0.378</v>
      </c>
      <c r="H131" s="37">
        <f t="shared" si="10"/>
        <v>0.203297083416</v>
      </c>
      <c r="I131" s="38">
        <v>18</v>
      </c>
      <c r="J131" s="39">
        <v>0.4</v>
      </c>
      <c r="K131" s="38">
        <v>-19</v>
      </c>
      <c r="L131" s="40">
        <f t="shared" si="11"/>
        <v>9.6703477516800015E-2</v>
      </c>
      <c r="M131" s="38">
        <v>179</v>
      </c>
      <c r="N131" s="40">
        <f t="shared" si="12"/>
        <v>415.43813941217286</v>
      </c>
      <c r="O131" s="41">
        <v>3117.3</v>
      </c>
      <c r="P131" s="42">
        <f t="shared" si="13"/>
        <v>0.13326857838904591</v>
      </c>
      <c r="Q131" s="43">
        <f t="shared" si="14"/>
        <v>3.9642931266120001</v>
      </c>
      <c r="S131" s="28"/>
      <c r="U131" s="28"/>
      <c r="V131" s="29"/>
      <c r="W131" s="28"/>
      <c r="X131" s="28"/>
    </row>
    <row r="132" spans="1:24" ht="11.25" customHeight="1" x14ac:dyDescent="0.2">
      <c r="A132" s="31" t="s">
        <v>329</v>
      </c>
      <c r="B132" s="32" t="s">
        <v>139</v>
      </c>
      <c r="C132" s="33" t="s">
        <v>16</v>
      </c>
      <c r="D132" s="34">
        <v>5</v>
      </c>
      <c r="E132" s="35">
        <v>1970</v>
      </c>
      <c r="F132" s="35">
        <v>18126</v>
      </c>
      <c r="G132" s="36">
        <v>0.37</v>
      </c>
      <c r="H132" s="37">
        <f t="shared" si="10"/>
        <v>0.29628505835999996</v>
      </c>
      <c r="I132" s="38">
        <v>18</v>
      </c>
      <c r="J132" s="39">
        <v>0.4</v>
      </c>
      <c r="K132" s="38">
        <v>-19</v>
      </c>
      <c r="L132" s="40">
        <f t="shared" si="11"/>
        <v>0.14093559532799999</v>
      </c>
      <c r="M132" s="38">
        <v>179</v>
      </c>
      <c r="N132" s="40">
        <f t="shared" si="12"/>
        <v>605.45931752908791</v>
      </c>
      <c r="O132" s="41">
        <v>4450.1000000000004</v>
      </c>
      <c r="P132" s="42">
        <f t="shared" si="13"/>
        <v>0.13605521618145386</v>
      </c>
      <c r="Q132" s="43">
        <f t="shared" si="14"/>
        <v>5.7775586380199995</v>
      </c>
      <c r="S132" s="28"/>
      <c r="U132" s="28"/>
      <c r="V132" s="29"/>
      <c r="W132" s="28"/>
      <c r="X132" s="28"/>
    </row>
    <row r="133" spans="1:24" ht="11.25" customHeight="1" x14ac:dyDescent="0.2">
      <c r="A133" s="31" t="s">
        <v>329</v>
      </c>
      <c r="B133" s="32" t="s">
        <v>140</v>
      </c>
      <c r="C133" s="33" t="s">
        <v>16</v>
      </c>
      <c r="D133" s="34">
        <v>9</v>
      </c>
      <c r="E133" s="35">
        <v>1989</v>
      </c>
      <c r="F133" s="35">
        <v>18819</v>
      </c>
      <c r="G133" s="36">
        <v>0.33</v>
      </c>
      <c r="H133" s="37">
        <f t="shared" si="10"/>
        <v>0.27435730805999997</v>
      </c>
      <c r="I133" s="38">
        <v>18</v>
      </c>
      <c r="J133" s="39">
        <v>0.4</v>
      </c>
      <c r="K133" s="38">
        <v>-19</v>
      </c>
      <c r="L133" s="40">
        <f t="shared" si="11"/>
        <v>0.13050509788799999</v>
      </c>
      <c r="M133" s="38">
        <v>179</v>
      </c>
      <c r="N133" s="40">
        <f t="shared" si="12"/>
        <v>560.64990052684789</v>
      </c>
      <c r="O133" s="41">
        <v>3477.1</v>
      </c>
      <c r="P133" s="42">
        <f t="shared" si="13"/>
        <v>0.16124066047190128</v>
      </c>
      <c r="Q133" s="43">
        <f t="shared" si="14"/>
        <v>5.3499675071699997</v>
      </c>
      <c r="S133" s="28"/>
      <c r="U133" s="28"/>
      <c r="V133" s="29"/>
      <c r="W133" s="28"/>
      <c r="X133" s="28"/>
    </row>
    <row r="134" spans="1:24" ht="11.25" customHeight="1" x14ac:dyDescent="0.2">
      <c r="A134" s="31" t="s">
        <v>329</v>
      </c>
      <c r="B134" s="32" t="s">
        <v>141</v>
      </c>
      <c r="C134" s="33" t="s">
        <v>16</v>
      </c>
      <c r="D134" s="34">
        <v>9</v>
      </c>
      <c r="E134" s="35">
        <v>1983</v>
      </c>
      <c r="F134" s="35">
        <v>9769</v>
      </c>
      <c r="G134" s="36">
        <v>0.38</v>
      </c>
      <c r="H134" s="37">
        <f t="shared" si="10"/>
        <v>0.16399845516</v>
      </c>
      <c r="I134" s="38">
        <v>18</v>
      </c>
      <c r="J134" s="39">
        <v>0.4</v>
      </c>
      <c r="K134" s="38">
        <v>-19</v>
      </c>
      <c r="L134" s="40">
        <f t="shared" si="11"/>
        <v>7.8010075968000012E-2</v>
      </c>
      <c r="M134" s="38">
        <v>179</v>
      </c>
      <c r="N134" s="40">
        <f t="shared" si="12"/>
        <v>335.13128635852803</v>
      </c>
      <c r="O134" s="41">
        <v>1740.3</v>
      </c>
      <c r="P134" s="42">
        <f t="shared" si="13"/>
        <v>0.1925709856682917</v>
      </c>
      <c r="Q134" s="43">
        <f t="shared" si="14"/>
        <v>3.1979698756200001</v>
      </c>
      <c r="S134" s="28"/>
      <c r="U134" s="28"/>
      <c r="V134" s="29"/>
      <c r="W134" s="28"/>
      <c r="X134" s="28"/>
    </row>
    <row r="135" spans="1:24" ht="11.25" customHeight="1" x14ac:dyDescent="0.2">
      <c r="A135" s="31" t="s">
        <v>329</v>
      </c>
      <c r="B135" s="32" t="s">
        <v>142</v>
      </c>
      <c r="C135" s="33" t="s">
        <v>16</v>
      </c>
      <c r="D135" s="34">
        <v>5</v>
      </c>
      <c r="E135" s="44">
        <v>1978</v>
      </c>
      <c r="F135" s="44">
        <v>13484</v>
      </c>
      <c r="G135" s="45">
        <v>0.36</v>
      </c>
      <c r="H135" s="37">
        <f t="shared" si="10"/>
        <v>0.21445061471999996</v>
      </c>
      <c r="I135" s="38">
        <v>18</v>
      </c>
      <c r="J135" s="39">
        <v>0.4</v>
      </c>
      <c r="K135" s="38">
        <v>-19</v>
      </c>
      <c r="L135" s="40">
        <f t="shared" si="11"/>
        <v>0.10200894105599999</v>
      </c>
      <c r="M135" s="38">
        <v>179</v>
      </c>
      <c r="N135" s="40">
        <f t="shared" si="12"/>
        <v>438.23041077657592</v>
      </c>
      <c r="O135" s="41">
        <v>3191.9</v>
      </c>
      <c r="P135" s="42">
        <f t="shared" si="13"/>
        <v>0.13729453014711485</v>
      </c>
      <c r="Q135" s="43">
        <f t="shared" si="14"/>
        <v>4.1817869870399988</v>
      </c>
      <c r="S135" s="28"/>
      <c r="U135" s="28"/>
      <c r="V135" s="29"/>
      <c r="W135" s="28"/>
      <c r="X135" s="28"/>
    </row>
    <row r="136" spans="1:24" ht="11.25" customHeight="1" x14ac:dyDescent="0.2">
      <c r="A136" s="31" t="s">
        <v>329</v>
      </c>
      <c r="B136" s="32" t="s">
        <v>143</v>
      </c>
      <c r="C136" s="33" t="s">
        <v>16</v>
      </c>
      <c r="D136" s="34">
        <v>5</v>
      </c>
      <c r="E136" s="44">
        <v>1983</v>
      </c>
      <c r="F136" s="44">
        <v>13919</v>
      </c>
      <c r="G136" s="45">
        <v>0.34</v>
      </c>
      <c r="H136" s="37">
        <f t="shared" si="10"/>
        <v>0.20907061788</v>
      </c>
      <c r="I136" s="38">
        <v>18</v>
      </c>
      <c r="J136" s="39">
        <v>0.4</v>
      </c>
      <c r="K136" s="38">
        <v>-19</v>
      </c>
      <c r="L136" s="40">
        <f t="shared" si="11"/>
        <v>9.9449807424000017E-2</v>
      </c>
      <c r="M136" s="38">
        <v>179</v>
      </c>
      <c r="N136" s="40">
        <f t="shared" si="12"/>
        <v>427.23637269350411</v>
      </c>
      <c r="O136" s="41">
        <v>3282.8</v>
      </c>
      <c r="P136" s="42">
        <f t="shared" si="13"/>
        <v>0.13014389322940906</v>
      </c>
      <c r="Q136" s="43">
        <f t="shared" si="14"/>
        <v>4.0768770486600001</v>
      </c>
      <c r="S136" s="28"/>
      <c r="U136" s="28"/>
      <c r="V136" s="29"/>
      <c r="W136" s="28"/>
      <c r="X136" s="28"/>
    </row>
    <row r="137" spans="1:24" ht="11.25" customHeight="1" x14ac:dyDescent="0.2">
      <c r="A137" s="31" t="s">
        <v>329</v>
      </c>
      <c r="B137" s="32" t="s">
        <v>144</v>
      </c>
      <c r="C137" s="33" t="s">
        <v>16</v>
      </c>
      <c r="D137" s="34">
        <v>5</v>
      </c>
      <c r="E137" s="35">
        <v>1986</v>
      </c>
      <c r="F137" s="35">
        <v>8965</v>
      </c>
      <c r="G137" s="36">
        <v>0.36</v>
      </c>
      <c r="H137" s="37">
        <f t="shared" si="10"/>
        <v>0.14258007719999999</v>
      </c>
      <c r="I137" s="38">
        <v>18</v>
      </c>
      <c r="J137" s="39">
        <v>0.4</v>
      </c>
      <c r="K137" s="38">
        <v>-19</v>
      </c>
      <c r="L137" s="40">
        <f t="shared" si="11"/>
        <v>6.7821874560000009E-2</v>
      </c>
      <c r="M137" s="38">
        <v>179</v>
      </c>
      <c r="N137" s="40">
        <f t="shared" si="12"/>
        <v>291.36277310976004</v>
      </c>
      <c r="O137" s="41">
        <v>1888.3</v>
      </c>
      <c r="P137" s="42">
        <f t="shared" si="13"/>
        <v>0.15429898485927027</v>
      </c>
      <c r="Q137" s="43">
        <f t="shared" si="14"/>
        <v>2.7803115053999998</v>
      </c>
      <c r="S137" s="28"/>
      <c r="U137" s="28"/>
      <c r="V137" s="29"/>
      <c r="W137" s="28"/>
      <c r="X137" s="28"/>
    </row>
    <row r="138" spans="1:24" ht="11.25" customHeight="1" x14ac:dyDescent="0.2">
      <c r="A138" s="31" t="s">
        <v>329</v>
      </c>
      <c r="B138" s="32" t="s">
        <v>145</v>
      </c>
      <c r="C138" s="33" t="s">
        <v>16</v>
      </c>
      <c r="D138" s="34">
        <v>9</v>
      </c>
      <c r="E138" s="35">
        <v>1982</v>
      </c>
      <c r="F138" s="35">
        <v>18174</v>
      </c>
      <c r="G138" s="36">
        <v>0.33</v>
      </c>
      <c r="H138" s="37">
        <f t="shared" si="10"/>
        <v>0.26495402075999996</v>
      </c>
      <c r="I138" s="38">
        <v>18</v>
      </c>
      <c r="J138" s="39">
        <v>0.4</v>
      </c>
      <c r="K138" s="38">
        <v>-19</v>
      </c>
      <c r="L138" s="40">
        <f t="shared" si="11"/>
        <v>0.126032182848</v>
      </c>
      <c r="M138" s="38">
        <v>179</v>
      </c>
      <c r="N138" s="40">
        <f t="shared" si="12"/>
        <v>541.43425751500797</v>
      </c>
      <c r="O138" s="41">
        <v>3760.2</v>
      </c>
      <c r="P138" s="42">
        <f t="shared" si="13"/>
        <v>0.14399081365752034</v>
      </c>
      <c r="Q138" s="43">
        <f t="shared" si="14"/>
        <v>5.1666034048199991</v>
      </c>
      <c r="S138" s="28"/>
      <c r="U138" s="28"/>
      <c r="V138" s="29"/>
      <c r="W138" s="28"/>
      <c r="X138" s="28"/>
    </row>
    <row r="139" spans="1:24" ht="11.25" customHeight="1" x14ac:dyDescent="0.2">
      <c r="A139" s="31" t="s">
        <v>329</v>
      </c>
      <c r="B139" s="32" t="s">
        <v>146</v>
      </c>
      <c r="C139" s="33" t="s">
        <v>16</v>
      </c>
      <c r="D139" s="34">
        <v>5</v>
      </c>
      <c r="E139" s="35">
        <v>1988</v>
      </c>
      <c r="F139" s="35">
        <v>8091</v>
      </c>
      <c r="G139" s="36">
        <v>0.36</v>
      </c>
      <c r="H139" s="37">
        <f t="shared" si="10"/>
        <v>0.12867991127999998</v>
      </c>
      <c r="I139" s="38">
        <v>18</v>
      </c>
      <c r="J139" s="39">
        <v>0.4</v>
      </c>
      <c r="K139" s="38">
        <v>-19</v>
      </c>
      <c r="L139" s="40">
        <f t="shared" si="11"/>
        <v>6.1209903743999997E-2</v>
      </c>
      <c r="M139" s="38">
        <v>179</v>
      </c>
      <c r="N139" s="40">
        <f t="shared" si="12"/>
        <v>262.957746484224</v>
      </c>
      <c r="O139" s="41">
        <v>1856.6</v>
      </c>
      <c r="P139" s="42">
        <f t="shared" si="13"/>
        <v>0.14163403343974146</v>
      </c>
      <c r="Q139" s="43">
        <f t="shared" si="14"/>
        <v>2.5092582699599997</v>
      </c>
      <c r="S139" s="28"/>
      <c r="U139" s="28"/>
      <c r="V139" s="29"/>
      <c r="W139" s="28"/>
      <c r="X139" s="28"/>
    </row>
    <row r="140" spans="1:24" ht="11.25" customHeight="1" x14ac:dyDescent="0.2">
      <c r="A140" s="31" t="s">
        <v>329</v>
      </c>
      <c r="B140" s="32" t="s">
        <v>147</v>
      </c>
      <c r="C140" s="33" t="s">
        <v>16</v>
      </c>
      <c r="D140" s="34">
        <v>9</v>
      </c>
      <c r="E140" s="35">
        <v>1987</v>
      </c>
      <c r="F140" s="35">
        <v>36849</v>
      </c>
      <c r="G140" s="36">
        <v>0.33</v>
      </c>
      <c r="H140" s="37">
        <f t="shared" ref="H140:H206" si="15">1.194*G140*F140*(18-(-19))/1000000</f>
        <v>0.53721199025999999</v>
      </c>
      <c r="I140" s="38">
        <v>18</v>
      </c>
      <c r="J140" s="39">
        <v>0.4</v>
      </c>
      <c r="K140" s="38">
        <v>-19</v>
      </c>
      <c r="L140" s="40">
        <f t="shared" ref="L140:L206" si="16">H140*(I140-J140)/(I140-K140)</f>
        <v>0.25553867644799999</v>
      </c>
      <c r="M140" s="38">
        <v>179</v>
      </c>
      <c r="N140" s="40">
        <f t="shared" ref="N140:N206" si="17">L140*24*M140</f>
        <v>1097.7941540206079</v>
      </c>
      <c r="O140" s="41">
        <v>7622.3</v>
      </c>
      <c r="P140" s="42">
        <f t="shared" ref="P140:P206" si="18">N140/O140</f>
        <v>0.14402400246915076</v>
      </c>
      <c r="Q140" s="43">
        <f t="shared" ref="Q140:Q206" si="19">H140*19.5</f>
        <v>10.475633810070001</v>
      </c>
      <c r="S140" s="28"/>
      <c r="U140" s="28"/>
      <c r="V140" s="29"/>
      <c r="W140" s="28"/>
      <c r="X140" s="28"/>
    </row>
    <row r="141" spans="1:24" ht="11.25" customHeight="1" x14ac:dyDescent="0.2">
      <c r="A141" s="31" t="s">
        <v>329</v>
      </c>
      <c r="B141" s="32" t="s">
        <v>148</v>
      </c>
      <c r="C141" s="33" t="s">
        <v>16</v>
      </c>
      <c r="D141" s="34">
        <v>5</v>
      </c>
      <c r="E141" s="35">
        <v>1972</v>
      </c>
      <c r="F141" s="35">
        <v>29469</v>
      </c>
      <c r="G141" s="36">
        <v>0.33</v>
      </c>
      <c r="H141" s="37">
        <f t="shared" si="15"/>
        <v>0.42962088905999996</v>
      </c>
      <c r="I141" s="38">
        <v>18</v>
      </c>
      <c r="J141" s="39">
        <v>0.4</v>
      </c>
      <c r="K141" s="38">
        <v>-19</v>
      </c>
      <c r="L141" s="40">
        <f t="shared" si="16"/>
        <v>0.20436020668799998</v>
      </c>
      <c r="M141" s="38">
        <v>179</v>
      </c>
      <c r="N141" s="40">
        <f t="shared" si="17"/>
        <v>877.93144793164799</v>
      </c>
      <c r="O141" s="41">
        <v>5424.1</v>
      </c>
      <c r="P141" s="42">
        <f t="shared" si="18"/>
        <v>0.1618575335874427</v>
      </c>
      <c r="Q141" s="43">
        <f t="shared" si="19"/>
        <v>8.3776073366699997</v>
      </c>
      <c r="S141" s="28"/>
      <c r="U141" s="28"/>
      <c r="V141" s="29"/>
      <c r="W141" s="28"/>
      <c r="X141" s="28"/>
    </row>
    <row r="142" spans="1:24" ht="11.25" customHeight="1" x14ac:dyDescent="0.2">
      <c r="A142" s="31" t="s">
        <v>329</v>
      </c>
      <c r="B142" s="32" t="s">
        <v>149</v>
      </c>
      <c r="C142" s="33" t="s">
        <v>16</v>
      </c>
      <c r="D142" s="34">
        <v>5</v>
      </c>
      <c r="E142" s="35">
        <v>1973</v>
      </c>
      <c r="F142" s="35">
        <v>17861</v>
      </c>
      <c r="G142" s="36">
        <v>0.34</v>
      </c>
      <c r="H142" s="37">
        <f t="shared" si="15"/>
        <v>0.26828150771999998</v>
      </c>
      <c r="I142" s="38">
        <v>18</v>
      </c>
      <c r="J142" s="39">
        <v>0.4</v>
      </c>
      <c r="K142" s="38">
        <v>-19</v>
      </c>
      <c r="L142" s="40">
        <f t="shared" si="16"/>
        <v>0.127614987456</v>
      </c>
      <c r="M142" s="38">
        <v>179</v>
      </c>
      <c r="N142" s="40">
        <f t="shared" si="17"/>
        <v>548.23398611097605</v>
      </c>
      <c r="O142" s="41">
        <v>4475.8999999999996</v>
      </c>
      <c r="P142" s="42">
        <f t="shared" si="18"/>
        <v>0.12248575395137874</v>
      </c>
      <c r="Q142" s="43">
        <f t="shared" si="19"/>
        <v>5.2314894005399992</v>
      </c>
      <c r="S142" s="28"/>
      <c r="U142" s="28"/>
      <c r="V142" s="29"/>
      <c r="W142" s="28"/>
      <c r="X142" s="28"/>
    </row>
    <row r="143" spans="1:24" ht="11.25" customHeight="1" x14ac:dyDescent="0.2">
      <c r="A143" s="31" t="s">
        <v>329</v>
      </c>
      <c r="B143" s="32" t="s">
        <v>150</v>
      </c>
      <c r="C143" s="33" t="s">
        <v>16</v>
      </c>
      <c r="D143" s="34">
        <v>9</v>
      </c>
      <c r="E143" s="35">
        <v>1978</v>
      </c>
      <c r="F143" s="35">
        <v>33059</v>
      </c>
      <c r="G143" s="36">
        <v>0.33</v>
      </c>
      <c r="H143" s="37">
        <f t="shared" si="15"/>
        <v>0.48195856566</v>
      </c>
      <c r="I143" s="38">
        <v>18</v>
      </c>
      <c r="J143" s="39">
        <v>0.4</v>
      </c>
      <c r="K143" s="38">
        <v>-19</v>
      </c>
      <c r="L143" s="40">
        <f t="shared" si="16"/>
        <v>0.22925596636800002</v>
      </c>
      <c r="M143" s="38">
        <v>179</v>
      </c>
      <c r="N143" s="40">
        <f t="shared" si="17"/>
        <v>984.88363151692806</v>
      </c>
      <c r="O143" s="41">
        <v>5149.3999999999996</v>
      </c>
      <c r="P143" s="42">
        <f t="shared" si="18"/>
        <v>0.19126182303121297</v>
      </c>
      <c r="Q143" s="43">
        <f t="shared" si="19"/>
        <v>9.3981920303699997</v>
      </c>
      <c r="S143" s="28"/>
      <c r="U143" s="28"/>
      <c r="V143" s="29"/>
      <c r="W143" s="28"/>
      <c r="X143" s="28"/>
    </row>
    <row r="144" spans="1:24" ht="11.25" customHeight="1" x14ac:dyDescent="0.2">
      <c r="A144" s="31" t="s">
        <v>329</v>
      </c>
      <c r="B144" s="32" t="s">
        <v>151</v>
      </c>
      <c r="C144" s="33" t="s">
        <v>16</v>
      </c>
      <c r="D144" s="34">
        <v>9</v>
      </c>
      <c r="E144" s="35">
        <v>1978</v>
      </c>
      <c r="F144" s="35">
        <v>7800</v>
      </c>
      <c r="G144" s="36">
        <v>0.38</v>
      </c>
      <c r="H144" s="37">
        <f t="shared" si="15"/>
        <v>0.130943592</v>
      </c>
      <c r="I144" s="38">
        <v>18</v>
      </c>
      <c r="J144" s="39">
        <v>0.4</v>
      </c>
      <c r="K144" s="38">
        <v>-19</v>
      </c>
      <c r="L144" s="40">
        <f t="shared" si="16"/>
        <v>6.2286681600000005E-2</v>
      </c>
      <c r="M144" s="38">
        <v>179</v>
      </c>
      <c r="N144" s="40">
        <f t="shared" si="17"/>
        <v>267.58358415360004</v>
      </c>
      <c r="O144" s="41">
        <v>1908.2</v>
      </c>
      <c r="P144" s="42">
        <f t="shared" si="18"/>
        <v>0.14022826965391472</v>
      </c>
      <c r="Q144" s="43">
        <f t="shared" si="19"/>
        <v>2.553400044</v>
      </c>
      <c r="S144" s="28"/>
      <c r="U144" s="28"/>
      <c r="V144" s="29"/>
      <c r="W144" s="28"/>
      <c r="X144" s="28"/>
    </row>
    <row r="145" spans="1:24" ht="11.25" customHeight="1" x14ac:dyDescent="0.2">
      <c r="A145" s="31" t="s">
        <v>329</v>
      </c>
      <c r="B145" s="32" t="s">
        <v>152</v>
      </c>
      <c r="C145" s="33" t="s">
        <v>16</v>
      </c>
      <c r="D145" s="34">
        <v>9</v>
      </c>
      <c r="E145" s="35">
        <v>1977</v>
      </c>
      <c r="F145" s="35">
        <v>10085</v>
      </c>
      <c r="G145" s="36">
        <v>0.36</v>
      </c>
      <c r="H145" s="37">
        <f t="shared" si="15"/>
        <v>0.16039264679999998</v>
      </c>
      <c r="I145" s="38">
        <v>18</v>
      </c>
      <c r="J145" s="39">
        <v>0.4</v>
      </c>
      <c r="K145" s="38">
        <v>-19</v>
      </c>
      <c r="L145" s="40">
        <f t="shared" si="16"/>
        <v>7.6294880640000007E-2</v>
      </c>
      <c r="M145" s="38">
        <v>179</v>
      </c>
      <c r="N145" s="40">
        <f t="shared" si="17"/>
        <v>327.76280722944006</v>
      </c>
      <c r="O145" s="41">
        <v>1698.8</v>
      </c>
      <c r="P145" s="42">
        <f t="shared" si="18"/>
        <v>0.19293784272983286</v>
      </c>
      <c r="Q145" s="43">
        <f t="shared" si="19"/>
        <v>3.1276566125999996</v>
      </c>
      <c r="S145" s="28"/>
      <c r="U145" s="28"/>
      <c r="V145" s="29"/>
      <c r="W145" s="28"/>
      <c r="X145" s="28"/>
    </row>
    <row r="146" spans="1:24" ht="11.25" customHeight="1" x14ac:dyDescent="0.2">
      <c r="A146" s="31" t="s">
        <v>329</v>
      </c>
      <c r="B146" s="32" t="s">
        <v>153</v>
      </c>
      <c r="C146" s="33" t="s">
        <v>16</v>
      </c>
      <c r="D146" s="34">
        <v>9</v>
      </c>
      <c r="E146" s="35">
        <v>1977</v>
      </c>
      <c r="F146" s="35">
        <v>9828</v>
      </c>
      <c r="G146" s="36">
        <v>0.38</v>
      </c>
      <c r="H146" s="37">
        <f t="shared" si="15"/>
        <v>0.16498892592</v>
      </c>
      <c r="I146" s="38">
        <v>18</v>
      </c>
      <c r="J146" s="39">
        <v>0.4</v>
      </c>
      <c r="K146" s="38">
        <v>-19</v>
      </c>
      <c r="L146" s="40">
        <f t="shared" si="16"/>
        <v>7.8481218816000009E-2</v>
      </c>
      <c r="M146" s="38">
        <v>179</v>
      </c>
      <c r="N146" s="40">
        <f t="shared" si="17"/>
        <v>337.15531603353605</v>
      </c>
      <c r="O146" s="41">
        <v>1715.6</v>
      </c>
      <c r="P146" s="42">
        <f t="shared" si="18"/>
        <v>0.19652326651523436</v>
      </c>
      <c r="Q146" s="43">
        <f t="shared" si="19"/>
        <v>3.21728405544</v>
      </c>
      <c r="S146" s="28"/>
      <c r="U146" s="28"/>
      <c r="V146" s="29"/>
      <c r="W146" s="28"/>
      <c r="X146" s="28"/>
    </row>
    <row r="147" spans="1:24" ht="11.25" customHeight="1" x14ac:dyDescent="0.2">
      <c r="A147" s="31" t="s">
        <v>329</v>
      </c>
      <c r="B147" s="32" t="s">
        <v>154</v>
      </c>
      <c r="C147" s="33" t="s">
        <v>16</v>
      </c>
      <c r="D147" s="34">
        <v>9</v>
      </c>
      <c r="E147" s="35">
        <v>1975</v>
      </c>
      <c r="F147" s="35">
        <v>52408</v>
      </c>
      <c r="G147" s="36">
        <v>0.33</v>
      </c>
      <c r="H147" s="37">
        <f t="shared" si="15"/>
        <v>0.76404260591999995</v>
      </c>
      <c r="I147" s="38">
        <v>18</v>
      </c>
      <c r="J147" s="39">
        <v>0.4</v>
      </c>
      <c r="K147" s="38">
        <v>-19</v>
      </c>
      <c r="L147" s="40">
        <f t="shared" si="16"/>
        <v>0.36343648281600005</v>
      </c>
      <c r="M147" s="38">
        <v>179</v>
      </c>
      <c r="N147" s="40">
        <f t="shared" si="17"/>
        <v>1561.3231301775361</v>
      </c>
      <c r="O147" s="41">
        <v>11794.5</v>
      </c>
      <c r="P147" s="42">
        <f t="shared" si="18"/>
        <v>0.13237722075353225</v>
      </c>
      <c r="Q147" s="43">
        <f t="shared" si="19"/>
        <v>14.898830815439998</v>
      </c>
      <c r="S147" s="28"/>
      <c r="U147" s="28"/>
      <c r="V147" s="29"/>
      <c r="W147" s="28"/>
      <c r="X147" s="28"/>
    </row>
    <row r="148" spans="1:24" ht="11.25" customHeight="1" x14ac:dyDescent="0.2">
      <c r="A148" s="31" t="s">
        <v>329</v>
      </c>
      <c r="B148" s="32" t="s">
        <v>155</v>
      </c>
      <c r="C148" s="33" t="s">
        <v>16</v>
      </c>
      <c r="D148" s="34">
        <v>5</v>
      </c>
      <c r="E148" s="35">
        <v>1975</v>
      </c>
      <c r="F148" s="35">
        <v>12334</v>
      </c>
      <c r="G148" s="36">
        <v>0.36</v>
      </c>
      <c r="H148" s="37">
        <f t="shared" si="15"/>
        <v>0.19616092271999996</v>
      </c>
      <c r="I148" s="38">
        <v>18</v>
      </c>
      <c r="J148" s="39">
        <v>0.4</v>
      </c>
      <c r="K148" s="38">
        <v>-19</v>
      </c>
      <c r="L148" s="40">
        <f t="shared" si="16"/>
        <v>9.3308979455999988E-2</v>
      </c>
      <c r="M148" s="38">
        <v>179</v>
      </c>
      <c r="N148" s="40">
        <f t="shared" si="17"/>
        <v>400.85537574297598</v>
      </c>
      <c r="O148" s="41">
        <v>2723.35</v>
      </c>
      <c r="P148" s="42">
        <f t="shared" si="18"/>
        <v>0.1471920156215602</v>
      </c>
      <c r="Q148" s="43">
        <f t="shared" si="19"/>
        <v>3.8251379930399994</v>
      </c>
      <c r="S148" s="28"/>
      <c r="U148" s="28"/>
      <c r="V148" s="29"/>
      <c r="W148" s="28"/>
      <c r="X148" s="28"/>
    </row>
    <row r="149" spans="1:24" ht="11.25" customHeight="1" x14ac:dyDescent="0.2">
      <c r="A149" s="31" t="s">
        <v>329</v>
      </c>
      <c r="B149" s="32" t="s">
        <v>156</v>
      </c>
      <c r="C149" s="33" t="s">
        <v>16</v>
      </c>
      <c r="D149" s="34">
        <v>5</v>
      </c>
      <c r="E149" s="35">
        <v>1975</v>
      </c>
      <c r="F149" s="35">
        <v>12614</v>
      </c>
      <c r="G149" s="36">
        <v>0.36</v>
      </c>
      <c r="H149" s="37">
        <f t="shared" si="15"/>
        <v>0.20061406511999999</v>
      </c>
      <c r="I149" s="38">
        <v>18</v>
      </c>
      <c r="J149" s="39">
        <v>0.4</v>
      </c>
      <c r="K149" s="38">
        <v>-19</v>
      </c>
      <c r="L149" s="40">
        <f t="shared" si="16"/>
        <v>9.5427230976000005E-2</v>
      </c>
      <c r="M149" s="38">
        <v>179</v>
      </c>
      <c r="N149" s="40">
        <f t="shared" si="17"/>
        <v>409.95538427289597</v>
      </c>
      <c r="O149" s="41">
        <v>2727.6</v>
      </c>
      <c r="P149" s="42">
        <f t="shared" si="18"/>
        <v>0.15029893836079189</v>
      </c>
      <c r="Q149" s="43">
        <f t="shared" si="19"/>
        <v>3.91197426984</v>
      </c>
      <c r="S149" s="28"/>
      <c r="U149" s="28"/>
      <c r="V149" s="29"/>
      <c r="W149" s="28"/>
      <c r="X149" s="28"/>
    </row>
    <row r="150" spans="1:24" ht="11.25" customHeight="1" x14ac:dyDescent="0.2">
      <c r="A150" s="31" t="s">
        <v>329</v>
      </c>
      <c r="B150" s="32" t="s">
        <v>157</v>
      </c>
      <c r="C150" s="33" t="s">
        <v>16</v>
      </c>
      <c r="D150" s="34">
        <v>5</v>
      </c>
      <c r="E150" s="35">
        <v>1975</v>
      </c>
      <c r="F150" s="35">
        <v>18296</v>
      </c>
      <c r="G150" s="36">
        <v>0.34</v>
      </c>
      <c r="H150" s="37">
        <f t="shared" si="15"/>
        <v>0.27481543391999996</v>
      </c>
      <c r="I150" s="38">
        <v>18</v>
      </c>
      <c r="J150" s="39">
        <v>0.4</v>
      </c>
      <c r="K150" s="38">
        <v>-19</v>
      </c>
      <c r="L150" s="40">
        <f t="shared" si="16"/>
        <v>0.13072301721599999</v>
      </c>
      <c r="M150" s="38">
        <v>179</v>
      </c>
      <c r="N150" s="40">
        <f t="shared" si="17"/>
        <v>561.586081959936</v>
      </c>
      <c r="O150" s="41">
        <v>4068.3</v>
      </c>
      <c r="P150" s="42">
        <f t="shared" si="18"/>
        <v>0.13803949609417593</v>
      </c>
      <c r="Q150" s="43">
        <f t="shared" si="19"/>
        <v>5.3589009614399989</v>
      </c>
      <c r="S150" s="28"/>
      <c r="U150" s="28"/>
      <c r="V150" s="29"/>
      <c r="W150" s="28"/>
      <c r="X150" s="28"/>
    </row>
    <row r="151" spans="1:24" ht="11.25" customHeight="1" x14ac:dyDescent="0.2">
      <c r="A151" s="31" t="s">
        <v>329</v>
      </c>
      <c r="B151" s="32" t="s">
        <v>158</v>
      </c>
      <c r="C151" s="33" t="s">
        <v>16</v>
      </c>
      <c r="D151" s="34">
        <v>9</v>
      </c>
      <c r="E151" s="44">
        <v>1976</v>
      </c>
      <c r="F151" s="44">
        <v>34540</v>
      </c>
      <c r="G151" s="45">
        <v>0.33</v>
      </c>
      <c r="H151" s="37">
        <f t="shared" si="15"/>
        <v>0.50354967959999997</v>
      </c>
      <c r="I151" s="38">
        <v>18</v>
      </c>
      <c r="J151" s="39">
        <v>0.4</v>
      </c>
      <c r="K151" s="38">
        <v>-19</v>
      </c>
      <c r="L151" s="40">
        <f t="shared" si="16"/>
        <v>0.23952633408000001</v>
      </c>
      <c r="M151" s="38">
        <v>179</v>
      </c>
      <c r="N151" s="40">
        <f t="shared" si="17"/>
        <v>1029.0051312076801</v>
      </c>
      <c r="O151" s="41">
        <v>7868</v>
      </c>
      <c r="P151" s="42">
        <f t="shared" si="18"/>
        <v>0.13078357031109303</v>
      </c>
      <c r="Q151" s="43">
        <f t="shared" si="19"/>
        <v>9.8192187521999994</v>
      </c>
      <c r="S151" s="28"/>
      <c r="U151" s="28"/>
      <c r="V151" s="29"/>
      <c r="W151" s="28"/>
      <c r="X151" s="28"/>
    </row>
    <row r="152" spans="1:24" ht="11.25" customHeight="1" x14ac:dyDescent="0.2">
      <c r="A152" s="31" t="s">
        <v>329</v>
      </c>
      <c r="B152" s="32" t="s">
        <v>159</v>
      </c>
      <c r="C152" s="33" t="s">
        <v>16</v>
      </c>
      <c r="D152" s="34">
        <v>9</v>
      </c>
      <c r="E152" s="35">
        <v>1978</v>
      </c>
      <c r="F152" s="35">
        <v>15488</v>
      </c>
      <c r="G152" s="36">
        <v>0.34</v>
      </c>
      <c r="H152" s="37">
        <f t="shared" si="15"/>
        <v>0.23263781375999998</v>
      </c>
      <c r="I152" s="38">
        <v>18</v>
      </c>
      <c r="J152" s="39">
        <v>0.4</v>
      </c>
      <c r="K152" s="38">
        <v>-19</v>
      </c>
      <c r="L152" s="40">
        <f t="shared" si="16"/>
        <v>0.11066014924799998</v>
      </c>
      <c r="M152" s="38">
        <v>179</v>
      </c>
      <c r="N152" s="40">
        <f t="shared" si="17"/>
        <v>475.3960011694079</v>
      </c>
      <c r="O152" s="41">
        <v>3580.8</v>
      </c>
      <c r="P152" s="42">
        <f t="shared" si="18"/>
        <v>0.13276251149726537</v>
      </c>
      <c r="Q152" s="43">
        <f t="shared" si="19"/>
        <v>4.5364373683199997</v>
      </c>
      <c r="S152" s="28"/>
      <c r="U152" s="28"/>
      <c r="V152" s="29"/>
      <c r="W152" s="28"/>
      <c r="X152" s="28"/>
    </row>
    <row r="153" spans="1:24" ht="11.25" customHeight="1" x14ac:dyDescent="0.2">
      <c r="A153" s="31" t="s">
        <v>329</v>
      </c>
      <c r="B153" s="32" t="s">
        <v>160</v>
      </c>
      <c r="C153" s="33" t="s">
        <v>16</v>
      </c>
      <c r="D153" s="34">
        <v>5</v>
      </c>
      <c r="E153" s="35">
        <v>1976</v>
      </c>
      <c r="F153" s="35">
        <v>20846</v>
      </c>
      <c r="G153" s="36">
        <v>0.34</v>
      </c>
      <c r="H153" s="37">
        <f t="shared" si="15"/>
        <v>0.31311775991999996</v>
      </c>
      <c r="I153" s="38">
        <v>18</v>
      </c>
      <c r="J153" s="39">
        <v>0.4</v>
      </c>
      <c r="K153" s="38">
        <v>-19</v>
      </c>
      <c r="L153" s="40">
        <f t="shared" si="16"/>
        <v>0.14894250201599998</v>
      </c>
      <c r="M153" s="38">
        <v>179</v>
      </c>
      <c r="N153" s="40">
        <f t="shared" si="17"/>
        <v>639.85698866073585</v>
      </c>
      <c r="O153" s="41">
        <v>4583.2</v>
      </c>
      <c r="P153" s="42">
        <f t="shared" si="18"/>
        <v>0.13960922252154301</v>
      </c>
      <c r="Q153" s="43">
        <f t="shared" si="19"/>
        <v>6.1057963184399995</v>
      </c>
      <c r="S153" s="28"/>
      <c r="U153" s="28"/>
      <c r="V153" s="29"/>
      <c r="W153" s="28"/>
      <c r="X153" s="28"/>
    </row>
    <row r="154" spans="1:24" ht="11.25" customHeight="1" x14ac:dyDescent="0.2">
      <c r="A154" s="31" t="s">
        <v>329</v>
      </c>
      <c r="B154" s="32" t="s">
        <v>161</v>
      </c>
      <c r="C154" s="33" t="s">
        <v>16</v>
      </c>
      <c r="D154" s="34">
        <v>5</v>
      </c>
      <c r="E154" s="35">
        <v>1978</v>
      </c>
      <c r="F154" s="35">
        <v>19236</v>
      </c>
      <c r="G154" s="36">
        <v>0.34</v>
      </c>
      <c r="H154" s="37">
        <f t="shared" si="15"/>
        <v>0.28893472272000004</v>
      </c>
      <c r="I154" s="38">
        <v>18</v>
      </c>
      <c r="J154" s="39">
        <v>0.4</v>
      </c>
      <c r="K154" s="38">
        <v>-19</v>
      </c>
      <c r="L154" s="40">
        <f t="shared" si="16"/>
        <v>0.13743921945600002</v>
      </c>
      <c r="M154" s="38">
        <v>179</v>
      </c>
      <c r="N154" s="40">
        <f t="shared" si="17"/>
        <v>590.43888678297606</v>
      </c>
      <c r="O154" s="41">
        <v>4104.5</v>
      </c>
      <c r="P154" s="42">
        <f t="shared" si="18"/>
        <v>0.14385159868022318</v>
      </c>
      <c r="Q154" s="43">
        <f t="shared" si="19"/>
        <v>5.6342270930400007</v>
      </c>
      <c r="S154" s="28"/>
      <c r="U154" s="28"/>
      <c r="V154" s="29"/>
      <c r="W154" s="28"/>
      <c r="X154" s="28"/>
    </row>
    <row r="155" spans="1:24" ht="11.25" customHeight="1" x14ac:dyDescent="0.2">
      <c r="A155" s="31" t="s">
        <v>329</v>
      </c>
      <c r="B155" s="32" t="s">
        <v>162</v>
      </c>
      <c r="C155" s="33" t="s">
        <v>16</v>
      </c>
      <c r="D155" s="34">
        <v>5</v>
      </c>
      <c r="E155" s="35">
        <v>1978</v>
      </c>
      <c r="F155" s="35">
        <v>16997</v>
      </c>
      <c r="G155" s="36">
        <v>0.34</v>
      </c>
      <c r="H155" s="37">
        <f t="shared" si="15"/>
        <v>0.25530377844000002</v>
      </c>
      <c r="I155" s="38">
        <v>18</v>
      </c>
      <c r="J155" s="39">
        <v>0.4</v>
      </c>
      <c r="K155" s="38">
        <v>-19</v>
      </c>
      <c r="L155" s="40">
        <f t="shared" si="16"/>
        <v>0.12144179731200003</v>
      </c>
      <c r="M155" s="38">
        <v>179</v>
      </c>
      <c r="N155" s="40">
        <f t="shared" si="17"/>
        <v>521.71396125235219</v>
      </c>
      <c r="O155" s="41">
        <v>3908.9</v>
      </c>
      <c r="P155" s="42">
        <f t="shared" si="18"/>
        <v>0.13346822923388987</v>
      </c>
      <c r="Q155" s="43">
        <f t="shared" si="19"/>
        <v>4.9784236795800005</v>
      </c>
      <c r="S155" s="28"/>
      <c r="U155" s="28"/>
      <c r="V155" s="29"/>
      <c r="W155" s="28"/>
      <c r="X155" s="28"/>
    </row>
    <row r="156" spans="1:24" ht="11.25" customHeight="1" x14ac:dyDescent="0.2">
      <c r="A156" s="31" t="s">
        <v>329</v>
      </c>
      <c r="B156" s="32" t="s">
        <v>163</v>
      </c>
      <c r="C156" s="33" t="s">
        <v>16</v>
      </c>
      <c r="D156" s="34">
        <v>9</v>
      </c>
      <c r="E156" s="35">
        <v>1980</v>
      </c>
      <c r="F156" s="35">
        <v>32504</v>
      </c>
      <c r="G156" s="36">
        <v>0.33</v>
      </c>
      <c r="H156" s="37">
        <f t="shared" si="15"/>
        <v>0.47386736495999993</v>
      </c>
      <c r="I156" s="38">
        <v>18</v>
      </c>
      <c r="J156" s="39">
        <v>0.4</v>
      </c>
      <c r="K156" s="38">
        <v>-19</v>
      </c>
      <c r="L156" s="40">
        <f t="shared" si="16"/>
        <v>0.22540717900799997</v>
      </c>
      <c r="M156" s="38">
        <v>179</v>
      </c>
      <c r="N156" s="40">
        <f t="shared" si="17"/>
        <v>968.34924101836782</v>
      </c>
      <c r="O156" s="41">
        <v>5432.8</v>
      </c>
      <c r="P156" s="42">
        <f t="shared" si="18"/>
        <v>0.1782412827673332</v>
      </c>
      <c r="Q156" s="43">
        <f t="shared" si="19"/>
        <v>9.2404136167199979</v>
      </c>
      <c r="S156" s="28"/>
      <c r="U156" s="28"/>
      <c r="V156" s="29"/>
      <c r="W156" s="28"/>
      <c r="X156" s="28"/>
    </row>
    <row r="157" spans="1:24" ht="11.25" customHeight="1" x14ac:dyDescent="0.2">
      <c r="A157" s="31" t="s">
        <v>329</v>
      </c>
      <c r="B157" s="32" t="s">
        <v>164</v>
      </c>
      <c r="C157" s="33" t="s">
        <v>16</v>
      </c>
      <c r="D157" s="34">
        <v>5</v>
      </c>
      <c r="E157" s="35">
        <v>1979</v>
      </c>
      <c r="F157" s="35">
        <v>21454</v>
      </c>
      <c r="G157" s="36">
        <v>0.34</v>
      </c>
      <c r="H157" s="37">
        <f t="shared" si="15"/>
        <v>0.32225023607999992</v>
      </c>
      <c r="I157" s="38">
        <v>18</v>
      </c>
      <c r="J157" s="39">
        <v>0.4</v>
      </c>
      <c r="K157" s="38">
        <v>-19</v>
      </c>
      <c r="L157" s="40">
        <f t="shared" si="16"/>
        <v>0.15328659878399997</v>
      </c>
      <c r="M157" s="38">
        <v>179</v>
      </c>
      <c r="N157" s="40">
        <f t="shared" si="17"/>
        <v>658.51922837606389</v>
      </c>
      <c r="O157" s="41">
        <v>4557.8</v>
      </c>
      <c r="P157" s="42">
        <f t="shared" si="18"/>
        <v>0.14448181762606166</v>
      </c>
      <c r="Q157" s="43">
        <f t="shared" si="19"/>
        <v>6.2838796035599982</v>
      </c>
      <c r="S157" s="28"/>
      <c r="U157" s="28"/>
      <c r="V157" s="29"/>
      <c r="W157" s="28"/>
      <c r="X157" s="28"/>
    </row>
    <row r="158" spans="1:24" ht="11.25" customHeight="1" x14ac:dyDescent="0.2">
      <c r="A158" s="31" t="s">
        <v>329</v>
      </c>
      <c r="B158" s="32" t="s">
        <v>165</v>
      </c>
      <c r="C158" s="33" t="s">
        <v>16</v>
      </c>
      <c r="D158" s="34">
        <v>5</v>
      </c>
      <c r="E158" s="35">
        <v>1979</v>
      </c>
      <c r="F158" s="35">
        <v>22010</v>
      </c>
      <c r="G158" s="36">
        <v>0.34</v>
      </c>
      <c r="H158" s="37">
        <f t="shared" si="15"/>
        <v>0.33060164519999996</v>
      </c>
      <c r="I158" s="38">
        <v>18</v>
      </c>
      <c r="J158" s="39">
        <v>0.4</v>
      </c>
      <c r="K158" s="38">
        <v>-19</v>
      </c>
      <c r="L158" s="40">
        <f t="shared" si="16"/>
        <v>0.15725916096000001</v>
      </c>
      <c r="M158" s="38">
        <v>179</v>
      </c>
      <c r="N158" s="40">
        <f t="shared" si="17"/>
        <v>675.58535548416</v>
      </c>
      <c r="O158" s="41">
        <v>4823.8999999999996</v>
      </c>
      <c r="P158" s="42">
        <f t="shared" si="18"/>
        <v>0.14004961866625759</v>
      </c>
      <c r="Q158" s="43">
        <f t="shared" si="19"/>
        <v>6.4467320813999995</v>
      </c>
      <c r="S158" s="28"/>
      <c r="U158" s="28"/>
      <c r="V158" s="29"/>
      <c r="W158" s="28"/>
      <c r="X158" s="28"/>
    </row>
    <row r="159" spans="1:24" ht="11.25" customHeight="1" x14ac:dyDescent="0.2">
      <c r="A159" s="31" t="s">
        <v>329</v>
      </c>
      <c r="B159" s="32" t="s">
        <v>166</v>
      </c>
      <c r="C159" s="33" t="s">
        <v>16</v>
      </c>
      <c r="D159" s="34">
        <v>9</v>
      </c>
      <c r="E159" s="35">
        <v>1981</v>
      </c>
      <c r="F159" s="35">
        <v>43009</v>
      </c>
      <c r="G159" s="36">
        <v>0.33</v>
      </c>
      <c r="H159" s="37">
        <f t="shared" si="15"/>
        <v>0.62701702865999998</v>
      </c>
      <c r="I159" s="38">
        <v>18</v>
      </c>
      <c r="J159" s="39">
        <v>0.4</v>
      </c>
      <c r="K159" s="38">
        <v>-19</v>
      </c>
      <c r="L159" s="40">
        <f t="shared" si="16"/>
        <v>0.29825674876800001</v>
      </c>
      <c r="M159" s="38">
        <v>179</v>
      </c>
      <c r="N159" s="40">
        <f t="shared" si="17"/>
        <v>1281.3109927073281</v>
      </c>
      <c r="O159" s="41">
        <v>9783.6</v>
      </c>
      <c r="P159" s="42">
        <f t="shared" si="18"/>
        <v>0.13096518589346745</v>
      </c>
      <c r="Q159" s="43">
        <f t="shared" si="19"/>
        <v>12.22683205887</v>
      </c>
      <c r="S159" s="28"/>
      <c r="U159" s="28"/>
      <c r="V159" s="29"/>
      <c r="W159" s="28"/>
      <c r="X159" s="28"/>
    </row>
    <row r="160" spans="1:24" ht="11.25" customHeight="1" x14ac:dyDescent="0.2">
      <c r="A160" s="31" t="s">
        <v>329</v>
      </c>
      <c r="B160" s="32" t="s">
        <v>167</v>
      </c>
      <c r="C160" s="33" t="s">
        <v>16</v>
      </c>
      <c r="D160" s="34">
        <v>5</v>
      </c>
      <c r="E160" s="44">
        <v>1988</v>
      </c>
      <c r="F160" s="44">
        <v>8807</v>
      </c>
      <c r="G160" s="45">
        <v>0.36</v>
      </c>
      <c r="H160" s="37">
        <f t="shared" si="15"/>
        <v>0.14006723255999998</v>
      </c>
      <c r="I160" s="38">
        <v>18</v>
      </c>
      <c r="J160" s="39">
        <v>0.4</v>
      </c>
      <c r="K160" s="38">
        <v>-19</v>
      </c>
      <c r="L160" s="40">
        <f t="shared" si="16"/>
        <v>6.6626575487999995E-2</v>
      </c>
      <c r="M160" s="38">
        <v>179</v>
      </c>
      <c r="N160" s="40">
        <f t="shared" si="17"/>
        <v>286.22776829644801</v>
      </c>
      <c r="O160" s="41">
        <v>2141.5</v>
      </c>
      <c r="P160" s="42">
        <f t="shared" si="18"/>
        <v>0.13365760835696849</v>
      </c>
      <c r="Q160" s="43">
        <f t="shared" si="19"/>
        <v>2.7313110349199996</v>
      </c>
      <c r="S160" s="28"/>
      <c r="U160" s="28"/>
      <c r="V160" s="29"/>
      <c r="W160" s="28"/>
      <c r="X160" s="28"/>
    </row>
    <row r="161" spans="1:24" ht="11.25" customHeight="1" x14ac:dyDescent="0.2">
      <c r="A161" s="31" t="s">
        <v>329</v>
      </c>
      <c r="B161" s="32" t="s">
        <v>168</v>
      </c>
      <c r="C161" s="33" t="s">
        <v>16</v>
      </c>
      <c r="D161" s="34">
        <v>5</v>
      </c>
      <c r="E161" s="44">
        <v>1979</v>
      </c>
      <c r="F161" s="44">
        <v>8709</v>
      </c>
      <c r="G161" s="45">
        <v>0.38</v>
      </c>
      <c r="H161" s="37">
        <f t="shared" si="15"/>
        <v>0.14620355676000002</v>
      </c>
      <c r="I161" s="38">
        <v>18</v>
      </c>
      <c r="J161" s="39">
        <v>0.4</v>
      </c>
      <c r="K161" s="38">
        <v>-19</v>
      </c>
      <c r="L161" s="40">
        <f t="shared" si="16"/>
        <v>6.954547564800001E-2</v>
      </c>
      <c r="M161" s="38">
        <v>179</v>
      </c>
      <c r="N161" s="40">
        <f t="shared" si="17"/>
        <v>298.76736338380806</v>
      </c>
      <c r="O161" s="41">
        <v>2011.6</v>
      </c>
      <c r="P161" s="42">
        <f t="shared" si="18"/>
        <v>0.14852225262666935</v>
      </c>
      <c r="Q161" s="43">
        <f t="shared" si="19"/>
        <v>2.8509693568200003</v>
      </c>
      <c r="S161" s="28"/>
      <c r="U161" s="28"/>
      <c r="V161" s="29"/>
      <c r="W161" s="28"/>
      <c r="X161" s="28"/>
    </row>
    <row r="162" spans="1:24" ht="11.25" customHeight="1" x14ac:dyDescent="0.2">
      <c r="A162" s="31" t="s">
        <v>329</v>
      </c>
      <c r="B162" s="32" t="s">
        <v>169</v>
      </c>
      <c r="C162" s="33" t="s">
        <v>16</v>
      </c>
      <c r="D162" s="34">
        <v>12</v>
      </c>
      <c r="E162" s="35">
        <v>1989</v>
      </c>
      <c r="F162" s="35">
        <v>28055</v>
      </c>
      <c r="G162" s="36">
        <v>0.33</v>
      </c>
      <c r="H162" s="37">
        <f t="shared" si="15"/>
        <v>0.40900655069999997</v>
      </c>
      <c r="I162" s="38">
        <v>18</v>
      </c>
      <c r="J162" s="39">
        <v>0.4</v>
      </c>
      <c r="K162" s="38">
        <v>-19</v>
      </c>
      <c r="L162" s="40">
        <f t="shared" si="16"/>
        <v>0.19455446735999998</v>
      </c>
      <c r="M162" s="38">
        <v>179</v>
      </c>
      <c r="N162" s="40">
        <f t="shared" si="17"/>
        <v>835.80599177856004</v>
      </c>
      <c r="O162" s="41">
        <v>3582.4</v>
      </c>
      <c r="P162" s="42">
        <f t="shared" si="18"/>
        <v>0.23330895259562306</v>
      </c>
      <c r="Q162" s="43">
        <f t="shared" si="19"/>
        <v>7.9756277386499992</v>
      </c>
      <c r="S162" s="28"/>
      <c r="U162" s="28"/>
      <c r="V162" s="29"/>
      <c r="W162" s="28"/>
      <c r="X162" s="28"/>
    </row>
    <row r="163" spans="1:24" ht="11.25" customHeight="1" x14ac:dyDescent="0.2">
      <c r="A163" s="31" t="s">
        <v>329</v>
      </c>
      <c r="B163" s="32" t="s">
        <v>170</v>
      </c>
      <c r="C163" s="33" t="s">
        <v>16</v>
      </c>
      <c r="D163" s="34">
        <v>9</v>
      </c>
      <c r="E163" s="35">
        <v>1985</v>
      </c>
      <c r="F163" s="35">
        <v>43214</v>
      </c>
      <c r="G163" s="36">
        <v>0.33</v>
      </c>
      <c r="H163" s="37">
        <f t="shared" si="15"/>
        <v>0.63000567035999999</v>
      </c>
      <c r="I163" s="38">
        <v>18</v>
      </c>
      <c r="J163" s="39">
        <v>0.4</v>
      </c>
      <c r="K163" s="38">
        <v>-19</v>
      </c>
      <c r="L163" s="40">
        <f t="shared" si="16"/>
        <v>0.29967837292800004</v>
      </c>
      <c r="M163" s="38">
        <v>179</v>
      </c>
      <c r="N163" s="40">
        <f t="shared" si="17"/>
        <v>1287.4182900986882</v>
      </c>
      <c r="O163" s="41">
        <v>9639.6</v>
      </c>
      <c r="P163" s="42">
        <f t="shared" si="18"/>
        <v>0.13355515686321923</v>
      </c>
      <c r="Q163" s="43">
        <f t="shared" si="19"/>
        <v>12.285110572020001</v>
      </c>
      <c r="S163" s="28"/>
      <c r="U163" s="28"/>
      <c r="V163" s="29"/>
      <c r="W163" s="28"/>
      <c r="X163" s="28"/>
    </row>
    <row r="164" spans="1:24" ht="11.25" customHeight="1" x14ac:dyDescent="0.2">
      <c r="A164" s="31" t="s">
        <v>329</v>
      </c>
      <c r="B164" s="32" t="s">
        <v>171</v>
      </c>
      <c r="C164" s="33" t="s">
        <v>16</v>
      </c>
      <c r="D164" s="34">
        <v>9</v>
      </c>
      <c r="E164" s="35">
        <v>1985</v>
      </c>
      <c r="F164" s="35">
        <v>44355</v>
      </c>
      <c r="G164" s="36">
        <v>0.33</v>
      </c>
      <c r="H164" s="37">
        <f t="shared" si="15"/>
        <v>0.64664001269999993</v>
      </c>
      <c r="I164" s="38">
        <v>18</v>
      </c>
      <c r="J164" s="39">
        <v>0.4</v>
      </c>
      <c r="K164" s="38">
        <v>-19</v>
      </c>
      <c r="L164" s="40">
        <f t="shared" si="16"/>
        <v>0.30759092496000001</v>
      </c>
      <c r="M164" s="38">
        <v>179</v>
      </c>
      <c r="N164" s="40">
        <f t="shared" si="17"/>
        <v>1321.41061362816</v>
      </c>
      <c r="O164" s="41">
        <v>9620.6</v>
      </c>
      <c r="P164" s="42">
        <f t="shared" si="18"/>
        <v>0.13735220398188885</v>
      </c>
      <c r="Q164" s="43">
        <f t="shared" si="19"/>
        <v>12.609480247649998</v>
      </c>
      <c r="S164" s="28"/>
      <c r="U164" s="28"/>
      <c r="V164" s="29"/>
      <c r="W164" s="28"/>
      <c r="X164" s="28"/>
    </row>
    <row r="165" spans="1:24" ht="11.25" customHeight="1" x14ac:dyDescent="0.2">
      <c r="A165" s="31" t="s">
        <v>329</v>
      </c>
      <c r="B165" s="32" t="s">
        <v>172</v>
      </c>
      <c r="C165" s="33" t="s">
        <v>16</v>
      </c>
      <c r="D165" s="34">
        <v>12</v>
      </c>
      <c r="E165" s="35">
        <v>1986</v>
      </c>
      <c r="F165" s="35">
        <v>18329</v>
      </c>
      <c r="G165" s="36">
        <v>0.33</v>
      </c>
      <c r="H165" s="37">
        <f t="shared" si="15"/>
        <v>0.26721372546</v>
      </c>
      <c r="I165" s="38">
        <v>18</v>
      </c>
      <c r="J165" s="39">
        <v>0.4</v>
      </c>
      <c r="K165" s="38">
        <v>-19</v>
      </c>
      <c r="L165" s="40">
        <f t="shared" si="16"/>
        <v>0.12710706940800001</v>
      </c>
      <c r="M165" s="38">
        <v>179</v>
      </c>
      <c r="N165" s="40">
        <f t="shared" si="17"/>
        <v>546.05197017676812</v>
      </c>
      <c r="O165" s="41">
        <v>3597.3</v>
      </c>
      <c r="P165" s="42">
        <f t="shared" si="18"/>
        <v>0.15179494903865903</v>
      </c>
      <c r="Q165" s="43">
        <f t="shared" si="19"/>
        <v>5.2106676464700001</v>
      </c>
      <c r="S165" s="28"/>
      <c r="U165" s="28"/>
      <c r="V165" s="29"/>
      <c r="W165" s="28"/>
      <c r="X165" s="28"/>
    </row>
    <row r="166" spans="1:24" ht="11.25" customHeight="1" x14ac:dyDescent="0.2">
      <c r="A166" s="31" t="s">
        <v>329</v>
      </c>
      <c r="B166" s="32" t="s">
        <v>173</v>
      </c>
      <c r="C166" s="33" t="s">
        <v>16</v>
      </c>
      <c r="D166" s="34">
        <v>5</v>
      </c>
      <c r="E166" s="35">
        <v>1986</v>
      </c>
      <c r="F166" s="35">
        <v>15710</v>
      </c>
      <c r="G166" s="36">
        <v>0.33</v>
      </c>
      <c r="H166" s="37">
        <f t="shared" si="15"/>
        <v>0.22903200539999999</v>
      </c>
      <c r="I166" s="38">
        <v>18</v>
      </c>
      <c r="J166" s="39">
        <v>0.4</v>
      </c>
      <c r="K166" s="38">
        <v>-19</v>
      </c>
      <c r="L166" s="40">
        <f t="shared" si="16"/>
        <v>0.10894495392</v>
      </c>
      <c r="M166" s="38">
        <v>179</v>
      </c>
      <c r="N166" s="40">
        <f t="shared" si="17"/>
        <v>468.02752204031998</v>
      </c>
      <c r="O166" s="41">
        <v>3192.2</v>
      </c>
      <c r="P166" s="42">
        <f t="shared" si="18"/>
        <v>0.14661597708173674</v>
      </c>
      <c r="Q166" s="43">
        <f t="shared" si="19"/>
        <v>4.4661241052999996</v>
      </c>
      <c r="S166" s="28"/>
      <c r="U166" s="28"/>
      <c r="V166" s="29"/>
      <c r="W166" s="28"/>
      <c r="X166" s="28"/>
    </row>
    <row r="167" spans="1:24" ht="11.25" customHeight="1" x14ac:dyDescent="0.2">
      <c r="A167" s="31" t="s">
        <v>329</v>
      </c>
      <c r="B167" s="32" t="s">
        <v>174</v>
      </c>
      <c r="C167" s="33" t="s">
        <v>16</v>
      </c>
      <c r="D167" s="34">
        <v>9</v>
      </c>
      <c r="E167" s="35">
        <v>1994</v>
      </c>
      <c r="F167" s="35">
        <v>24559</v>
      </c>
      <c r="G167" s="36">
        <v>0.33</v>
      </c>
      <c r="H167" s="37">
        <f t="shared" si="15"/>
        <v>0.35803927565999999</v>
      </c>
      <c r="I167" s="38">
        <v>18</v>
      </c>
      <c r="J167" s="39">
        <v>0.4</v>
      </c>
      <c r="K167" s="38">
        <v>-19</v>
      </c>
      <c r="L167" s="40">
        <f t="shared" si="16"/>
        <v>0.17031057436800001</v>
      </c>
      <c r="M167" s="38">
        <v>179</v>
      </c>
      <c r="N167" s="40">
        <f t="shared" si="17"/>
        <v>731.65422748492801</v>
      </c>
      <c r="O167" s="41">
        <v>6485.3</v>
      </c>
      <c r="P167" s="42">
        <f t="shared" si="18"/>
        <v>0.11281732957379427</v>
      </c>
      <c r="Q167" s="43">
        <f t="shared" si="19"/>
        <v>6.9817658753699998</v>
      </c>
      <c r="S167" s="28"/>
      <c r="U167" s="28"/>
      <c r="V167" s="29"/>
      <c r="W167" s="28"/>
      <c r="X167" s="28"/>
    </row>
    <row r="168" spans="1:24" ht="11.25" customHeight="1" x14ac:dyDescent="0.2">
      <c r="A168" s="31" t="s">
        <v>329</v>
      </c>
      <c r="B168" s="32" t="s">
        <v>175</v>
      </c>
      <c r="C168" s="33" t="s">
        <v>16</v>
      </c>
      <c r="D168" s="34">
        <v>9</v>
      </c>
      <c r="E168" s="35">
        <v>1988</v>
      </c>
      <c r="F168" s="35">
        <v>7950</v>
      </c>
      <c r="G168" s="36">
        <v>0.36</v>
      </c>
      <c r="H168" s="37">
        <f t="shared" si="15"/>
        <v>0.12643743599999999</v>
      </c>
      <c r="I168" s="38">
        <v>18</v>
      </c>
      <c r="J168" s="39">
        <v>0.4</v>
      </c>
      <c r="K168" s="38">
        <v>-19</v>
      </c>
      <c r="L168" s="40">
        <f t="shared" si="16"/>
        <v>6.0143212799999998E-2</v>
      </c>
      <c r="M168" s="38">
        <v>179</v>
      </c>
      <c r="N168" s="40">
        <f t="shared" si="17"/>
        <v>258.37524218879997</v>
      </c>
      <c r="O168" s="41">
        <v>5566.1</v>
      </c>
      <c r="P168" s="42">
        <f t="shared" si="18"/>
        <v>4.6419439497817135E-2</v>
      </c>
      <c r="Q168" s="43">
        <f t="shared" si="19"/>
        <v>2.4655300019999999</v>
      </c>
      <c r="S168" s="28"/>
      <c r="U168" s="28"/>
      <c r="V168" s="29"/>
      <c r="W168" s="28"/>
      <c r="X168" s="28"/>
    </row>
    <row r="169" spans="1:24" ht="11.25" customHeight="1" x14ac:dyDescent="0.2">
      <c r="A169" s="31" t="s">
        <v>329</v>
      </c>
      <c r="B169" s="32" t="s">
        <v>176</v>
      </c>
      <c r="C169" s="33" t="s">
        <v>16</v>
      </c>
      <c r="D169" s="34">
        <v>12</v>
      </c>
      <c r="E169" s="35">
        <v>1993</v>
      </c>
      <c r="F169" s="35">
        <v>21902</v>
      </c>
      <c r="G169" s="36">
        <v>0.33</v>
      </c>
      <c r="H169" s="37">
        <f t="shared" si="15"/>
        <v>0.31930356348</v>
      </c>
      <c r="I169" s="38">
        <v>18</v>
      </c>
      <c r="J169" s="39">
        <v>0.4</v>
      </c>
      <c r="K169" s="38">
        <v>-19</v>
      </c>
      <c r="L169" s="40">
        <f t="shared" si="16"/>
        <v>0.15188493830400002</v>
      </c>
      <c r="M169" s="38">
        <v>179</v>
      </c>
      <c r="N169" s="40">
        <f t="shared" si="17"/>
        <v>652.49769495398402</v>
      </c>
      <c r="O169" s="41">
        <v>4892.7</v>
      </c>
      <c r="P169" s="42">
        <f t="shared" si="18"/>
        <v>0.13336147627158501</v>
      </c>
      <c r="Q169" s="43">
        <f t="shared" si="19"/>
        <v>6.2264194878600003</v>
      </c>
      <c r="S169" s="28"/>
      <c r="U169" s="28"/>
      <c r="V169" s="29"/>
      <c r="W169" s="28"/>
      <c r="X169" s="28"/>
    </row>
    <row r="170" spans="1:24" ht="11.25" customHeight="1" x14ac:dyDescent="0.2">
      <c r="A170" s="31" t="s">
        <v>329</v>
      </c>
      <c r="B170" s="32" t="s">
        <v>177</v>
      </c>
      <c r="C170" s="33" t="s">
        <v>16</v>
      </c>
      <c r="D170" s="34">
        <v>9</v>
      </c>
      <c r="E170" s="35">
        <v>1993</v>
      </c>
      <c r="F170" s="35">
        <v>22557</v>
      </c>
      <c r="G170" s="36">
        <v>0.33</v>
      </c>
      <c r="H170" s="37">
        <f t="shared" si="15"/>
        <v>0.32885263817999999</v>
      </c>
      <c r="I170" s="38">
        <v>18</v>
      </c>
      <c r="J170" s="39">
        <v>0.4</v>
      </c>
      <c r="K170" s="38">
        <v>-19</v>
      </c>
      <c r="L170" s="40">
        <f t="shared" si="16"/>
        <v>0.15642720086400003</v>
      </c>
      <c r="M170" s="38">
        <v>179</v>
      </c>
      <c r="N170" s="40">
        <f t="shared" si="17"/>
        <v>672.01125491174412</v>
      </c>
      <c r="O170" s="41">
        <v>3790.5</v>
      </c>
      <c r="P170" s="42">
        <f t="shared" si="18"/>
        <v>0.17728828780154179</v>
      </c>
      <c r="Q170" s="43">
        <f t="shared" si="19"/>
        <v>6.4126264445099999</v>
      </c>
      <c r="S170" s="28"/>
      <c r="U170" s="28"/>
      <c r="V170" s="29"/>
      <c r="W170" s="28"/>
      <c r="X170" s="28"/>
    </row>
    <row r="171" spans="1:24" ht="11.25" customHeight="1" x14ac:dyDescent="0.2">
      <c r="A171" s="31" t="s">
        <v>329</v>
      </c>
      <c r="B171" s="32" t="s">
        <v>178</v>
      </c>
      <c r="C171" s="33" t="s">
        <v>16</v>
      </c>
      <c r="D171" s="34">
        <v>9</v>
      </c>
      <c r="E171" s="35">
        <v>1985</v>
      </c>
      <c r="F171" s="35">
        <v>23919</v>
      </c>
      <c r="G171" s="36">
        <v>0.33</v>
      </c>
      <c r="H171" s="37">
        <f t="shared" si="15"/>
        <v>0.34870888205999995</v>
      </c>
      <c r="I171" s="38">
        <v>18</v>
      </c>
      <c r="J171" s="39">
        <v>0.4</v>
      </c>
      <c r="K171" s="38">
        <v>-19</v>
      </c>
      <c r="L171" s="40">
        <f t="shared" si="16"/>
        <v>0.16587233308800001</v>
      </c>
      <c r="M171" s="38">
        <v>179</v>
      </c>
      <c r="N171" s="40">
        <f t="shared" si="17"/>
        <v>712.58754294604807</v>
      </c>
      <c r="O171" s="41">
        <v>5581.6</v>
      </c>
      <c r="P171" s="42">
        <f t="shared" si="18"/>
        <v>0.12766725364519996</v>
      </c>
      <c r="Q171" s="43">
        <f t="shared" si="19"/>
        <v>6.7998232001699987</v>
      </c>
      <c r="S171" s="28"/>
      <c r="U171" s="28"/>
      <c r="V171" s="29"/>
      <c r="W171" s="28"/>
      <c r="X171" s="28"/>
    </row>
    <row r="172" spans="1:24" ht="11.25" customHeight="1" x14ac:dyDescent="0.2">
      <c r="A172" s="31" t="s">
        <v>329</v>
      </c>
      <c r="B172" s="32" t="s">
        <v>179</v>
      </c>
      <c r="C172" s="33" t="s">
        <v>16</v>
      </c>
      <c r="D172" s="34">
        <v>9</v>
      </c>
      <c r="E172" s="35">
        <v>1992</v>
      </c>
      <c r="F172" s="35">
        <v>37161</v>
      </c>
      <c r="G172" s="36">
        <v>0.33</v>
      </c>
      <c r="H172" s="37">
        <f t="shared" si="15"/>
        <v>0.54176055713999993</v>
      </c>
      <c r="I172" s="38">
        <v>18</v>
      </c>
      <c r="J172" s="39">
        <v>0.4</v>
      </c>
      <c r="K172" s="38">
        <v>-19</v>
      </c>
      <c r="L172" s="40">
        <f t="shared" si="16"/>
        <v>0.25770231907200003</v>
      </c>
      <c r="M172" s="38">
        <v>179</v>
      </c>
      <c r="N172" s="40">
        <f t="shared" si="17"/>
        <v>1107.0891627333122</v>
      </c>
      <c r="O172" s="41">
        <v>5687.7</v>
      </c>
      <c r="P172" s="42">
        <f t="shared" si="18"/>
        <v>0.19464619490010235</v>
      </c>
      <c r="Q172" s="43">
        <f t="shared" si="19"/>
        <v>10.564330864229998</v>
      </c>
      <c r="S172" s="28"/>
      <c r="U172" s="28"/>
      <c r="V172" s="29"/>
      <c r="W172" s="28"/>
      <c r="X172" s="28"/>
    </row>
    <row r="173" spans="1:24" ht="11.25" customHeight="1" x14ac:dyDescent="0.2">
      <c r="A173" s="31"/>
      <c r="B173" s="32" t="s">
        <v>351</v>
      </c>
      <c r="C173" s="33"/>
      <c r="D173" s="34"/>
      <c r="E173" s="44"/>
      <c r="F173" s="44">
        <v>7228</v>
      </c>
      <c r="G173" s="45">
        <v>0.38</v>
      </c>
      <c r="H173" s="37">
        <f t="shared" si="15"/>
        <v>0.12134106191999999</v>
      </c>
      <c r="I173" s="38">
        <v>18</v>
      </c>
      <c r="J173" s="39">
        <v>0.4</v>
      </c>
      <c r="K173" s="38">
        <v>-19</v>
      </c>
      <c r="L173" s="40">
        <f t="shared" si="16"/>
        <v>5.7718991615999998E-2</v>
      </c>
      <c r="M173" s="38">
        <v>179</v>
      </c>
      <c r="N173" s="40">
        <f t="shared" si="17"/>
        <v>247.960787982336</v>
      </c>
      <c r="O173" s="41"/>
      <c r="P173" s="42"/>
      <c r="Q173" s="43">
        <f t="shared" si="19"/>
        <v>2.3661507074399997</v>
      </c>
      <c r="S173" s="28"/>
      <c r="U173" s="28"/>
      <c r="V173" s="29"/>
      <c r="W173" s="28"/>
      <c r="X173" s="28"/>
    </row>
    <row r="174" spans="1:24" ht="11.25" customHeight="1" x14ac:dyDescent="0.2">
      <c r="A174" s="31" t="s">
        <v>329</v>
      </c>
      <c r="B174" s="32" t="s">
        <v>180</v>
      </c>
      <c r="C174" s="33" t="s">
        <v>16</v>
      </c>
      <c r="D174" s="34">
        <v>12</v>
      </c>
      <c r="E174" s="44">
        <v>1989</v>
      </c>
      <c r="F174" s="44">
        <v>17587</v>
      </c>
      <c r="G174" s="45">
        <v>0.33</v>
      </c>
      <c r="H174" s="37">
        <f t="shared" si="15"/>
        <v>0.25639630038</v>
      </c>
      <c r="I174" s="38">
        <v>18</v>
      </c>
      <c r="J174" s="39">
        <v>0.4</v>
      </c>
      <c r="K174" s="38">
        <v>-19</v>
      </c>
      <c r="L174" s="40">
        <f t="shared" si="16"/>
        <v>0.12196148342400001</v>
      </c>
      <c r="M174" s="38">
        <v>179</v>
      </c>
      <c r="N174" s="40">
        <f t="shared" si="17"/>
        <v>523.94653278950398</v>
      </c>
      <c r="O174" s="41">
        <v>3597.2</v>
      </c>
      <c r="P174" s="42">
        <f t="shared" si="18"/>
        <v>0.14565398998929835</v>
      </c>
      <c r="Q174" s="43">
        <f t="shared" si="19"/>
        <v>4.9997278574099999</v>
      </c>
      <c r="S174" s="28"/>
      <c r="U174" s="28"/>
      <c r="V174" s="29"/>
      <c r="W174" s="28"/>
      <c r="X174" s="28"/>
    </row>
    <row r="175" spans="1:24" ht="11.25" customHeight="1" x14ac:dyDescent="0.2">
      <c r="A175" s="31"/>
      <c r="B175" s="32" t="s">
        <v>351</v>
      </c>
      <c r="C175" s="33"/>
      <c r="D175" s="34"/>
      <c r="E175" s="44"/>
      <c r="F175" s="44">
        <v>77</v>
      </c>
      <c r="G175" s="45">
        <v>0.46</v>
      </c>
      <c r="H175" s="37">
        <f t="shared" si="15"/>
        <v>1.5647847599999998E-3</v>
      </c>
      <c r="I175" s="38">
        <v>18</v>
      </c>
      <c r="J175" s="39">
        <v>0.4</v>
      </c>
      <c r="K175" s="38">
        <v>-19</v>
      </c>
      <c r="L175" s="40">
        <f t="shared" si="16"/>
        <v>7.4433004799999999E-4</v>
      </c>
      <c r="M175" s="38">
        <v>179</v>
      </c>
      <c r="N175" s="40">
        <f t="shared" si="17"/>
        <v>3.1976418862080003</v>
      </c>
      <c r="O175" s="41">
        <v>3597.2</v>
      </c>
      <c r="P175" s="42">
        <f t="shared" si="18"/>
        <v>8.8892524358056277E-4</v>
      </c>
      <c r="Q175" s="43">
        <f t="shared" si="19"/>
        <v>3.0513302819999998E-2</v>
      </c>
      <c r="S175" s="28"/>
      <c r="U175" s="28"/>
      <c r="V175" s="29"/>
      <c r="W175" s="28"/>
      <c r="X175" s="28"/>
    </row>
    <row r="176" spans="1:24" ht="11.25" customHeight="1" x14ac:dyDescent="0.2">
      <c r="A176" s="31" t="s">
        <v>329</v>
      </c>
      <c r="B176" s="32" t="s">
        <v>181</v>
      </c>
      <c r="C176" s="33" t="s">
        <v>16</v>
      </c>
      <c r="D176" s="34">
        <v>12</v>
      </c>
      <c r="E176" s="35">
        <v>1988</v>
      </c>
      <c r="F176" s="35">
        <v>18506</v>
      </c>
      <c r="G176" s="36">
        <v>0.33</v>
      </c>
      <c r="H176" s="37">
        <f t="shared" si="15"/>
        <v>0.26979416243999998</v>
      </c>
      <c r="I176" s="38">
        <v>18</v>
      </c>
      <c r="J176" s="39">
        <v>0.4</v>
      </c>
      <c r="K176" s="38">
        <v>-19</v>
      </c>
      <c r="L176" s="40">
        <f t="shared" si="16"/>
        <v>0.12833452051200001</v>
      </c>
      <c r="M176" s="38">
        <v>179</v>
      </c>
      <c r="N176" s="40">
        <f t="shared" si="17"/>
        <v>551.32510011955208</v>
      </c>
      <c r="O176" s="41">
        <v>3598.8</v>
      </c>
      <c r="P176" s="42">
        <f t="shared" si="18"/>
        <v>0.1531969267865822</v>
      </c>
      <c r="Q176" s="43">
        <f t="shared" si="19"/>
        <v>5.2609861675799996</v>
      </c>
      <c r="S176" s="28"/>
      <c r="U176" s="28"/>
      <c r="V176" s="29"/>
      <c r="W176" s="28"/>
      <c r="X176" s="28"/>
    </row>
    <row r="177" spans="1:24" ht="11.25" customHeight="1" x14ac:dyDescent="0.2">
      <c r="A177" s="31" t="s">
        <v>329</v>
      </c>
      <c r="B177" s="32" t="s">
        <v>182</v>
      </c>
      <c r="C177" s="33" t="s">
        <v>16</v>
      </c>
      <c r="D177" s="34">
        <v>9</v>
      </c>
      <c r="E177" s="44">
        <v>1994</v>
      </c>
      <c r="F177" s="44">
        <v>11407</v>
      </c>
      <c r="G177" s="45">
        <v>0.34</v>
      </c>
      <c r="H177" s="37">
        <f t="shared" si="15"/>
        <v>0.17133907163999998</v>
      </c>
      <c r="I177" s="38">
        <v>18</v>
      </c>
      <c r="J177" s="39">
        <v>0.4</v>
      </c>
      <c r="K177" s="38">
        <v>-19</v>
      </c>
      <c r="L177" s="40">
        <f t="shared" si="16"/>
        <v>8.1501828671999996E-2</v>
      </c>
      <c r="M177" s="38">
        <v>179</v>
      </c>
      <c r="N177" s="40">
        <f t="shared" si="17"/>
        <v>350.13185597491196</v>
      </c>
      <c r="O177" s="41">
        <v>2124.9</v>
      </c>
      <c r="P177" s="42">
        <f t="shared" si="18"/>
        <v>0.16477568637343495</v>
      </c>
      <c r="Q177" s="43">
        <f t="shared" si="19"/>
        <v>3.3411118969799998</v>
      </c>
      <c r="S177" s="28"/>
      <c r="U177" s="28"/>
      <c r="V177" s="29"/>
      <c r="W177" s="28"/>
      <c r="X177" s="28"/>
    </row>
    <row r="178" spans="1:24" ht="11.25" customHeight="1" x14ac:dyDescent="0.2">
      <c r="A178" s="31" t="s">
        <v>329</v>
      </c>
      <c r="B178" s="32" t="s">
        <v>183</v>
      </c>
      <c r="C178" s="33" t="s">
        <v>16</v>
      </c>
      <c r="D178" s="34">
        <v>9</v>
      </c>
      <c r="E178" s="44">
        <v>1988</v>
      </c>
      <c r="F178" s="44">
        <v>25161</v>
      </c>
      <c r="G178" s="45">
        <v>0.33</v>
      </c>
      <c r="H178" s="37">
        <f t="shared" si="15"/>
        <v>0.36681567713999996</v>
      </c>
      <c r="I178" s="38">
        <v>18</v>
      </c>
      <c r="J178" s="39">
        <v>0.4</v>
      </c>
      <c r="K178" s="38">
        <v>-19</v>
      </c>
      <c r="L178" s="40">
        <f t="shared" si="16"/>
        <v>0.174485295072</v>
      </c>
      <c r="M178" s="38">
        <v>179</v>
      </c>
      <c r="N178" s="40">
        <f t="shared" si="17"/>
        <v>749.58882762931205</v>
      </c>
      <c r="O178" s="41">
        <v>5417.3</v>
      </c>
      <c r="P178" s="42">
        <f t="shared" si="18"/>
        <v>0.1383694511342019</v>
      </c>
      <c r="Q178" s="43">
        <f t="shared" si="19"/>
        <v>7.1529057042299993</v>
      </c>
      <c r="S178" s="28"/>
      <c r="U178" s="28"/>
      <c r="V178" s="29"/>
      <c r="W178" s="28"/>
      <c r="X178" s="28"/>
    </row>
    <row r="179" spans="1:24" ht="11.25" customHeight="1" x14ac:dyDescent="0.2">
      <c r="A179" s="31" t="s">
        <v>329</v>
      </c>
      <c r="B179" s="32" t="s">
        <v>184</v>
      </c>
      <c r="C179" s="33" t="s">
        <v>16</v>
      </c>
      <c r="D179" s="34">
        <v>9</v>
      </c>
      <c r="E179" s="44">
        <v>1987</v>
      </c>
      <c r="F179" s="44">
        <v>21309</v>
      </c>
      <c r="G179" s="45">
        <v>0.33</v>
      </c>
      <c r="H179" s="37">
        <f t="shared" si="15"/>
        <v>0.31065837065999996</v>
      </c>
      <c r="I179" s="38">
        <v>18</v>
      </c>
      <c r="J179" s="39">
        <v>0.4</v>
      </c>
      <c r="K179" s="38">
        <v>-19</v>
      </c>
      <c r="L179" s="40">
        <f t="shared" si="16"/>
        <v>0.14777263036799998</v>
      </c>
      <c r="M179" s="38">
        <v>179</v>
      </c>
      <c r="N179" s="40">
        <f t="shared" si="17"/>
        <v>634.83122006092788</v>
      </c>
      <c r="O179" s="41">
        <v>5435.5</v>
      </c>
      <c r="P179" s="42">
        <f t="shared" si="18"/>
        <v>0.11679352774554831</v>
      </c>
      <c r="Q179" s="43">
        <f t="shared" si="19"/>
        <v>6.0578382278699996</v>
      </c>
      <c r="S179" s="28"/>
      <c r="U179" s="28"/>
      <c r="V179" s="29"/>
      <c r="W179" s="28"/>
      <c r="X179" s="28"/>
    </row>
    <row r="180" spans="1:24" ht="11.25" customHeight="1" x14ac:dyDescent="0.2">
      <c r="A180" s="31" t="s">
        <v>329</v>
      </c>
      <c r="B180" s="32" t="s">
        <v>185</v>
      </c>
      <c r="C180" s="33" t="s">
        <v>16</v>
      </c>
      <c r="D180" s="34">
        <v>5</v>
      </c>
      <c r="E180" s="35">
        <v>1995</v>
      </c>
      <c r="F180" s="35">
        <v>24366</v>
      </c>
      <c r="G180" s="36">
        <v>0.33</v>
      </c>
      <c r="H180" s="37">
        <f t="shared" si="15"/>
        <v>0.35522557884</v>
      </c>
      <c r="I180" s="38">
        <v>18</v>
      </c>
      <c r="J180" s="39">
        <v>0.4</v>
      </c>
      <c r="K180" s="38">
        <v>-19</v>
      </c>
      <c r="L180" s="40">
        <f t="shared" si="16"/>
        <v>0.16897216723200001</v>
      </c>
      <c r="M180" s="38">
        <v>179</v>
      </c>
      <c r="N180" s="40">
        <f t="shared" si="17"/>
        <v>725.90443042867196</v>
      </c>
      <c r="O180" s="41">
        <v>4595.3999999999996</v>
      </c>
      <c r="P180" s="42">
        <f t="shared" si="18"/>
        <v>0.15796327423699177</v>
      </c>
      <c r="Q180" s="43">
        <f t="shared" si="19"/>
        <v>6.9268987873799999</v>
      </c>
      <c r="S180" s="28"/>
      <c r="U180" s="28"/>
      <c r="V180" s="29"/>
      <c r="W180" s="28"/>
      <c r="X180" s="28"/>
    </row>
    <row r="181" spans="1:24" ht="11.25" customHeight="1" x14ac:dyDescent="0.2">
      <c r="A181" s="31" t="s">
        <v>329</v>
      </c>
      <c r="B181" s="32" t="s">
        <v>186</v>
      </c>
      <c r="C181" s="33" t="s">
        <v>16</v>
      </c>
      <c r="D181" s="34">
        <v>5</v>
      </c>
      <c r="E181" s="35">
        <v>2001</v>
      </c>
      <c r="F181" s="35">
        <v>39686</v>
      </c>
      <c r="G181" s="36">
        <v>0.33</v>
      </c>
      <c r="H181" s="37">
        <f t="shared" si="15"/>
        <v>0.57857187564000001</v>
      </c>
      <c r="I181" s="38">
        <v>18</v>
      </c>
      <c r="J181" s="39">
        <v>0.4</v>
      </c>
      <c r="K181" s="38">
        <v>-19</v>
      </c>
      <c r="L181" s="40">
        <f t="shared" si="16"/>
        <v>0.27521256787200005</v>
      </c>
      <c r="M181" s="38">
        <v>179</v>
      </c>
      <c r="N181" s="40">
        <f t="shared" si="17"/>
        <v>1182.3131915781121</v>
      </c>
      <c r="O181" s="41">
        <v>7653.3</v>
      </c>
      <c r="P181" s="42">
        <f t="shared" si="18"/>
        <v>0.15448410379550157</v>
      </c>
      <c r="Q181" s="43">
        <f t="shared" si="19"/>
        <v>11.28215157498</v>
      </c>
      <c r="S181" s="28"/>
      <c r="U181" s="28"/>
      <c r="V181" s="29"/>
      <c r="W181" s="28"/>
      <c r="X181" s="28"/>
    </row>
    <row r="182" spans="1:24" ht="11.25" customHeight="1" x14ac:dyDescent="0.2">
      <c r="A182" s="31" t="s">
        <v>329</v>
      </c>
      <c r="B182" s="32" t="s">
        <v>187</v>
      </c>
      <c r="C182" s="33" t="s">
        <v>16</v>
      </c>
      <c r="D182" s="34">
        <v>9</v>
      </c>
      <c r="E182" s="44">
        <v>1994</v>
      </c>
      <c r="F182" s="44">
        <v>19451</v>
      </c>
      <c r="G182" s="45">
        <v>0.33</v>
      </c>
      <c r="H182" s="37">
        <f t="shared" si="15"/>
        <v>0.28357107173999996</v>
      </c>
      <c r="I182" s="38">
        <v>18</v>
      </c>
      <c r="J182" s="39">
        <v>0.4</v>
      </c>
      <c r="K182" s="38">
        <v>-19</v>
      </c>
      <c r="L182" s="40">
        <f t="shared" si="16"/>
        <v>0.13488786115199999</v>
      </c>
      <c r="M182" s="38">
        <v>179</v>
      </c>
      <c r="N182" s="40">
        <f t="shared" si="17"/>
        <v>579.47825150899189</v>
      </c>
      <c r="O182" s="41">
        <v>3451.8</v>
      </c>
      <c r="P182" s="42">
        <f t="shared" si="18"/>
        <v>0.16787712251839385</v>
      </c>
      <c r="Q182" s="43">
        <f t="shared" si="19"/>
        <v>5.5296358989299996</v>
      </c>
      <c r="S182" s="28"/>
      <c r="U182" s="28"/>
      <c r="V182" s="29"/>
      <c r="W182" s="28"/>
      <c r="X182" s="28"/>
    </row>
    <row r="183" spans="1:24" ht="11.25" customHeight="1" x14ac:dyDescent="0.2">
      <c r="A183" s="31" t="s">
        <v>329</v>
      </c>
      <c r="B183" s="32" t="s">
        <v>188</v>
      </c>
      <c r="C183" s="33" t="s">
        <v>16</v>
      </c>
      <c r="D183" s="34">
        <v>4</v>
      </c>
      <c r="E183" s="35">
        <v>1963</v>
      </c>
      <c r="F183" s="35">
        <v>7635</v>
      </c>
      <c r="G183" s="36">
        <v>0.41399999999999998</v>
      </c>
      <c r="H183" s="37">
        <f t="shared" si="15"/>
        <v>0.13964179842000002</v>
      </c>
      <c r="I183" s="38">
        <v>18</v>
      </c>
      <c r="J183" s="39">
        <v>0.4</v>
      </c>
      <c r="K183" s="38">
        <v>-19</v>
      </c>
      <c r="L183" s="40">
        <f t="shared" si="16"/>
        <v>6.6424206816000017E-2</v>
      </c>
      <c r="M183" s="38">
        <v>179</v>
      </c>
      <c r="N183" s="40">
        <f t="shared" si="17"/>
        <v>285.35839248153604</v>
      </c>
      <c r="O183" s="41">
        <v>2005.4</v>
      </c>
      <c r="P183" s="42">
        <f t="shared" si="18"/>
        <v>0.14229499974146606</v>
      </c>
      <c r="Q183" s="43">
        <f t="shared" si="19"/>
        <v>2.7230150691900006</v>
      </c>
      <c r="S183" s="28"/>
      <c r="U183" s="28"/>
      <c r="V183" s="29"/>
      <c r="W183" s="28"/>
      <c r="X183" s="28"/>
    </row>
    <row r="184" spans="1:24" ht="11.25" customHeight="1" x14ac:dyDescent="0.2">
      <c r="A184" s="31" t="s">
        <v>329</v>
      </c>
      <c r="B184" s="32" t="s">
        <v>189</v>
      </c>
      <c r="C184" s="33" t="s">
        <v>16</v>
      </c>
      <c r="D184" s="34">
        <v>4</v>
      </c>
      <c r="E184" s="35">
        <v>1962</v>
      </c>
      <c r="F184" s="35">
        <v>10299</v>
      </c>
      <c r="G184" s="36">
        <v>0.38700000000000001</v>
      </c>
      <c r="H184" s="37">
        <f t="shared" si="15"/>
        <v>0.17608082891399998</v>
      </c>
      <c r="I184" s="38">
        <v>18</v>
      </c>
      <c r="J184" s="39">
        <v>0.4</v>
      </c>
      <c r="K184" s="38">
        <v>-19</v>
      </c>
      <c r="L184" s="40">
        <f t="shared" si="16"/>
        <v>8.3757367267199997E-2</v>
      </c>
      <c r="M184" s="38">
        <v>179</v>
      </c>
      <c r="N184" s="40">
        <f t="shared" si="17"/>
        <v>359.82164977989117</v>
      </c>
      <c r="O184" s="41">
        <v>2582.1999999999998</v>
      </c>
      <c r="P184" s="42">
        <f t="shared" si="18"/>
        <v>0.13934693276271831</v>
      </c>
      <c r="Q184" s="43">
        <f t="shared" si="19"/>
        <v>3.4335761638229996</v>
      </c>
      <c r="S184" s="28"/>
      <c r="U184" s="28"/>
      <c r="V184" s="29"/>
      <c r="W184" s="28"/>
      <c r="X184" s="28"/>
    </row>
    <row r="185" spans="1:24" ht="11.25" customHeight="1" x14ac:dyDescent="0.2">
      <c r="A185" s="31" t="s">
        <v>329</v>
      </c>
      <c r="B185" s="32" t="s">
        <v>190</v>
      </c>
      <c r="C185" s="33" t="s">
        <v>16</v>
      </c>
      <c r="D185" s="34">
        <v>4</v>
      </c>
      <c r="E185" s="44">
        <v>1962</v>
      </c>
      <c r="F185" s="44">
        <v>9903</v>
      </c>
      <c r="G185" s="45">
        <v>0.39100000000000001</v>
      </c>
      <c r="H185" s="37">
        <f t="shared" si="15"/>
        <v>0.17106044099399997</v>
      </c>
      <c r="I185" s="38">
        <v>18</v>
      </c>
      <c r="J185" s="39">
        <v>0.4</v>
      </c>
      <c r="K185" s="38">
        <v>-19</v>
      </c>
      <c r="L185" s="40">
        <f t="shared" si="16"/>
        <v>8.1369290851199996E-2</v>
      </c>
      <c r="M185" s="38">
        <v>179</v>
      </c>
      <c r="N185" s="40">
        <f t="shared" si="17"/>
        <v>349.56247349675522</v>
      </c>
      <c r="O185" s="41">
        <v>2289.8000000000002</v>
      </c>
      <c r="P185" s="42">
        <f t="shared" si="18"/>
        <v>0.15266070115152205</v>
      </c>
      <c r="Q185" s="43">
        <f t="shared" si="19"/>
        <v>3.3356785993829994</v>
      </c>
      <c r="S185" s="28"/>
      <c r="U185" s="28"/>
      <c r="V185" s="29"/>
      <c r="W185" s="28"/>
      <c r="X185" s="28"/>
    </row>
    <row r="186" spans="1:24" ht="11.25" customHeight="1" x14ac:dyDescent="0.2">
      <c r="A186" s="31" t="s">
        <v>329</v>
      </c>
      <c r="B186" s="32" t="s">
        <v>191</v>
      </c>
      <c r="C186" s="33" t="s">
        <v>16</v>
      </c>
      <c r="D186" s="34">
        <v>9</v>
      </c>
      <c r="E186" s="35">
        <v>1990</v>
      </c>
      <c r="F186" s="35">
        <v>24357</v>
      </c>
      <c r="G186" s="36">
        <v>0.33</v>
      </c>
      <c r="H186" s="37">
        <f t="shared" si="15"/>
        <v>0.35509437017999995</v>
      </c>
      <c r="I186" s="38">
        <v>18</v>
      </c>
      <c r="J186" s="39">
        <v>0.4</v>
      </c>
      <c r="K186" s="38">
        <v>-19</v>
      </c>
      <c r="L186" s="40">
        <f t="shared" si="16"/>
        <v>0.168909754464</v>
      </c>
      <c r="M186" s="38">
        <v>179</v>
      </c>
      <c r="N186" s="40">
        <f t="shared" si="17"/>
        <v>725.63630517734396</v>
      </c>
      <c r="O186" s="41">
        <v>5577.3</v>
      </c>
      <c r="P186" s="42">
        <f t="shared" si="18"/>
        <v>0.13010530277685331</v>
      </c>
      <c r="Q186" s="43">
        <f t="shared" si="19"/>
        <v>6.9243402185099994</v>
      </c>
      <c r="S186" s="28"/>
      <c r="U186" s="28"/>
      <c r="V186" s="29"/>
      <c r="W186" s="28"/>
      <c r="X186" s="28"/>
    </row>
    <row r="187" spans="1:24" ht="11.25" customHeight="1" x14ac:dyDescent="0.2">
      <c r="A187" s="31" t="s">
        <v>329</v>
      </c>
      <c r="B187" s="32" t="s">
        <v>192</v>
      </c>
      <c r="C187" s="33" t="s">
        <v>16</v>
      </c>
      <c r="D187" s="34">
        <v>4</v>
      </c>
      <c r="E187" s="35">
        <v>1962</v>
      </c>
      <c r="F187" s="35">
        <v>10141</v>
      </c>
      <c r="G187" s="36">
        <v>0.38900000000000001</v>
      </c>
      <c r="H187" s="37">
        <f t="shared" si="15"/>
        <v>0.17427553912200003</v>
      </c>
      <c r="I187" s="38">
        <v>18</v>
      </c>
      <c r="J187" s="39">
        <v>0.4</v>
      </c>
      <c r="K187" s="38">
        <v>-19</v>
      </c>
      <c r="L187" s="40">
        <f t="shared" si="16"/>
        <v>8.2898634825600018E-2</v>
      </c>
      <c r="M187" s="38">
        <v>179</v>
      </c>
      <c r="N187" s="40">
        <f t="shared" si="17"/>
        <v>356.13253521077769</v>
      </c>
      <c r="O187" s="41">
        <v>2569.5</v>
      </c>
      <c r="P187" s="42">
        <f t="shared" si="18"/>
        <v>0.13859993586720284</v>
      </c>
      <c r="Q187" s="43">
        <f t="shared" si="19"/>
        <v>3.3983730128790004</v>
      </c>
      <c r="S187" s="28"/>
      <c r="U187" s="28"/>
      <c r="V187" s="29"/>
      <c r="W187" s="28"/>
      <c r="X187" s="28"/>
    </row>
    <row r="188" spans="1:24" ht="11.25" customHeight="1" x14ac:dyDescent="0.2">
      <c r="A188" s="31" t="s">
        <v>329</v>
      </c>
      <c r="B188" s="32" t="s">
        <v>352</v>
      </c>
      <c r="C188" s="33" t="s">
        <v>16</v>
      </c>
      <c r="D188" s="34">
        <v>4</v>
      </c>
      <c r="E188" s="35">
        <v>1990</v>
      </c>
      <c r="F188" s="35">
        <v>21235</v>
      </c>
      <c r="G188" s="36">
        <v>0.33</v>
      </c>
      <c r="H188" s="37">
        <f t="shared" ref="H188" si="20">1.194*G188*F188*(18-(-19))/1000000</f>
        <v>0.30957954389999998</v>
      </c>
      <c r="I188" s="38">
        <v>18</v>
      </c>
      <c r="J188" s="39">
        <v>0.4</v>
      </c>
      <c r="K188" s="38">
        <v>-19</v>
      </c>
      <c r="L188" s="40">
        <f t="shared" ref="L188" si="21">H188*(I188-J188)/(I188-K188)</f>
        <v>0.14725945872000001</v>
      </c>
      <c r="M188" s="38">
        <v>179</v>
      </c>
      <c r="N188" s="40">
        <f t="shared" ref="N188" si="22">L188*24*M188</f>
        <v>632.62663466112008</v>
      </c>
      <c r="O188" s="41">
        <v>3763.4</v>
      </c>
      <c r="P188" s="42">
        <f t="shared" si="18"/>
        <v>0.16809975943591435</v>
      </c>
      <c r="Q188" s="43">
        <f t="shared" si="19"/>
        <v>6.0368011060499995</v>
      </c>
      <c r="S188" s="28"/>
      <c r="U188" s="28"/>
      <c r="V188" s="29"/>
      <c r="W188" s="28"/>
      <c r="X188" s="28"/>
    </row>
    <row r="189" spans="1:24" ht="11.25" customHeight="1" x14ac:dyDescent="0.2">
      <c r="A189" s="31" t="s">
        <v>329</v>
      </c>
      <c r="B189" s="32" t="s">
        <v>193</v>
      </c>
      <c r="C189" s="33" t="s">
        <v>16</v>
      </c>
      <c r="D189" s="34">
        <v>4</v>
      </c>
      <c r="E189" s="44">
        <v>1990</v>
      </c>
      <c r="F189" s="44">
        <v>7745</v>
      </c>
      <c r="G189" s="45">
        <v>0.36</v>
      </c>
      <c r="H189" s="37">
        <f t="shared" si="15"/>
        <v>0.12317709959999999</v>
      </c>
      <c r="I189" s="38">
        <v>18</v>
      </c>
      <c r="J189" s="39">
        <v>0.4</v>
      </c>
      <c r="K189" s="38">
        <v>-19</v>
      </c>
      <c r="L189" s="40">
        <f t="shared" si="16"/>
        <v>5.8592350080000008E-2</v>
      </c>
      <c r="M189" s="38">
        <v>179</v>
      </c>
      <c r="N189" s="40">
        <f t="shared" si="17"/>
        <v>251.71273594368</v>
      </c>
      <c r="O189" s="41">
        <v>2066.6</v>
      </c>
      <c r="P189" s="42">
        <f t="shared" si="18"/>
        <v>0.12180041417965741</v>
      </c>
      <c r="Q189" s="43">
        <f t="shared" si="19"/>
        <v>2.4019534422</v>
      </c>
      <c r="S189" s="28"/>
      <c r="U189" s="28"/>
      <c r="V189" s="29"/>
      <c r="W189" s="28"/>
      <c r="X189" s="28"/>
    </row>
    <row r="190" spans="1:24" ht="11.25" customHeight="1" x14ac:dyDescent="0.2">
      <c r="A190" s="31" t="s">
        <v>329</v>
      </c>
      <c r="B190" s="32" t="s">
        <v>194</v>
      </c>
      <c r="C190" s="33" t="s">
        <v>16</v>
      </c>
      <c r="D190" s="34">
        <v>4</v>
      </c>
      <c r="E190" s="44">
        <v>1969</v>
      </c>
      <c r="F190" s="44">
        <v>8055</v>
      </c>
      <c r="G190" s="45">
        <v>0.40899999999999997</v>
      </c>
      <c r="H190" s="37">
        <f t="shared" si="15"/>
        <v>0.14554420010999997</v>
      </c>
      <c r="I190" s="38">
        <v>18</v>
      </c>
      <c r="J190" s="39">
        <v>0.4</v>
      </c>
      <c r="K190" s="38">
        <v>-19</v>
      </c>
      <c r="L190" s="40">
        <f t="shared" si="16"/>
        <v>6.9231835727999999E-2</v>
      </c>
      <c r="M190" s="38">
        <v>179</v>
      </c>
      <c r="N190" s="40">
        <f t="shared" si="17"/>
        <v>297.41996628748797</v>
      </c>
      <c r="O190" s="41">
        <v>2025.5</v>
      </c>
      <c r="P190" s="42">
        <f t="shared" si="18"/>
        <v>0.14683780117871537</v>
      </c>
      <c r="Q190" s="43">
        <f t="shared" si="19"/>
        <v>2.8381119021449992</v>
      </c>
      <c r="S190" s="28"/>
      <c r="U190" s="28"/>
      <c r="V190" s="29"/>
      <c r="W190" s="28"/>
      <c r="X190" s="28"/>
    </row>
    <row r="191" spans="1:24" ht="11.25" customHeight="1" x14ac:dyDescent="0.2">
      <c r="A191" s="31" t="s">
        <v>329</v>
      </c>
      <c r="B191" s="32" t="s">
        <v>195</v>
      </c>
      <c r="C191" s="33" t="s">
        <v>16</v>
      </c>
      <c r="D191" s="34">
        <v>9</v>
      </c>
      <c r="E191" s="35">
        <v>1991</v>
      </c>
      <c r="F191" s="35">
        <v>18827</v>
      </c>
      <c r="G191" s="36">
        <v>0.33</v>
      </c>
      <c r="H191" s="37">
        <f t="shared" si="15"/>
        <v>0.27447393797999997</v>
      </c>
      <c r="I191" s="38">
        <v>18</v>
      </c>
      <c r="J191" s="39">
        <v>0.4</v>
      </c>
      <c r="K191" s="38">
        <v>-19</v>
      </c>
      <c r="L191" s="40">
        <f t="shared" si="16"/>
        <v>0.130560575904</v>
      </c>
      <c r="M191" s="38">
        <v>179</v>
      </c>
      <c r="N191" s="40">
        <f t="shared" si="17"/>
        <v>560.88823408358394</v>
      </c>
      <c r="O191" s="41">
        <v>3748</v>
      </c>
      <c r="P191" s="42">
        <f t="shared" si="18"/>
        <v>0.14965000909380574</v>
      </c>
      <c r="Q191" s="43">
        <f t="shared" si="19"/>
        <v>5.3522417906099991</v>
      </c>
      <c r="S191" s="28"/>
      <c r="U191" s="28"/>
      <c r="V191" s="29"/>
      <c r="W191" s="28"/>
      <c r="X191" s="28"/>
    </row>
    <row r="192" spans="1:24" ht="11.25" customHeight="1" x14ac:dyDescent="0.2">
      <c r="A192" s="31" t="s">
        <v>329</v>
      </c>
      <c r="B192" s="32" t="s">
        <v>196</v>
      </c>
      <c r="C192" s="33" t="s">
        <v>16</v>
      </c>
      <c r="D192" s="34">
        <v>5</v>
      </c>
      <c r="E192" s="35">
        <v>1988</v>
      </c>
      <c r="F192" s="35">
        <v>11129</v>
      </c>
      <c r="G192" s="36">
        <v>0.34</v>
      </c>
      <c r="H192" s="37">
        <f t="shared" si="15"/>
        <v>0.16716336707999999</v>
      </c>
      <c r="I192" s="38">
        <v>18</v>
      </c>
      <c r="J192" s="39">
        <v>0.4</v>
      </c>
      <c r="K192" s="38">
        <v>-19</v>
      </c>
      <c r="L192" s="40">
        <f t="shared" si="16"/>
        <v>7.9515547584000007E-2</v>
      </c>
      <c r="M192" s="38">
        <v>179</v>
      </c>
      <c r="N192" s="40">
        <f t="shared" si="17"/>
        <v>341.59879242086402</v>
      </c>
      <c r="O192" s="41">
        <v>2827.6</v>
      </c>
      <c r="P192" s="42">
        <f t="shared" si="18"/>
        <v>0.12080873971596549</v>
      </c>
      <c r="Q192" s="43">
        <f t="shared" si="19"/>
        <v>3.2596856580599995</v>
      </c>
      <c r="S192" s="28"/>
      <c r="U192" s="28"/>
      <c r="V192" s="29"/>
      <c r="W192" s="28"/>
      <c r="X192" s="28"/>
    </row>
    <row r="193" spans="1:24" ht="11.25" customHeight="1" x14ac:dyDescent="0.2">
      <c r="A193" s="31" t="s">
        <v>329</v>
      </c>
      <c r="B193" s="32" t="s">
        <v>197</v>
      </c>
      <c r="C193" s="33" t="s">
        <v>16</v>
      </c>
      <c r="D193" s="34">
        <v>10</v>
      </c>
      <c r="E193" s="35">
        <v>1992</v>
      </c>
      <c r="F193" s="35">
        <v>20284</v>
      </c>
      <c r="G193" s="36">
        <v>0.33</v>
      </c>
      <c r="H193" s="37">
        <f t="shared" si="15"/>
        <v>0.29571516215999999</v>
      </c>
      <c r="I193" s="38">
        <v>18</v>
      </c>
      <c r="J193" s="39">
        <v>0.4</v>
      </c>
      <c r="K193" s="38">
        <v>-19</v>
      </c>
      <c r="L193" s="40">
        <f t="shared" si="16"/>
        <v>0.140664509568</v>
      </c>
      <c r="M193" s="38">
        <v>179</v>
      </c>
      <c r="N193" s="40">
        <f t="shared" si="17"/>
        <v>604.294733104128</v>
      </c>
      <c r="O193" s="41">
        <v>3670.4</v>
      </c>
      <c r="P193" s="42">
        <f t="shared" si="18"/>
        <v>0.16464002100700958</v>
      </c>
      <c r="Q193" s="43">
        <f t="shared" si="19"/>
        <v>5.7664456621199998</v>
      </c>
      <c r="S193" s="28"/>
      <c r="U193" s="28"/>
      <c r="V193" s="29"/>
      <c r="W193" s="28"/>
      <c r="X193" s="28"/>
    </row>
    <row r="194" spans="1:24" ht="11.25" customHeight="1" x14ac:dyDescent="0.2">
      <c r="A194" s="31" t="s">
        <v>329</v>
      </c>
      <c r="B194" s="32" t="s">
        <v>198</v>
      </c>
      <c r="C194" s="33" t="s">
        <v>16</v>
      </c>
      <c r="D194" s="34">
        <v>5</v>
      </c>
      <c r="E194" s="35">
        <v>1969</v>
      </c>
      <c r="F194" s="35">
        <v>17146</v>
      </c>
      <c r="G194" s="36">
        <v>0.37</v>
      </c>
      <c r="H194" s="37">
        <f t="shared" si="15"/>
        <v>0.28026611555999997</v>
      </c>
      <c r="I194" s="38">
        <v>18</v>
      </c>
      <c r="J194" s="39">
        <v>0.4</v>
      </c>
      <c r="K194" s="38">
        <v>-19</v>
      </c>
      <c r="L194" s="40">
        <f t="shared" si="16"/>
        <v>0.13331577388799998</v>
      </c>
      <c r="M194" s="38">
        <v>179</v>
      </c>
      <c r="N194" s="40">
        <f t="shared" si="17"/>
        <v>572.72456462284788</v>
      </c>
      <c r="O194" s="41">
        <v>4458.5</v>
      </c>
      <c r="P194" s="42">
        <f t="shared" si="18"/>
        <v>0.12845678246559333</v>
      </c>
      <c r="Q194" s="43">
        <f t="shared" si="19"/>
        <v>5.4651892534199993</v>
      </c>
      <c r="S194" s="28"/>
      <c r="U194" s="28"/>
      <c r="V194" s="29"/>
      <c r="W194" s="28"/>
      <c r="X194" s="28"/>
    </row>
    <row r="195" spans="1:24" ht="11.25" customHeight="1" x14ac:dyDescent="0.2">
      <c r="A195" s="31" t="s">
        <v>329</v>
      </c>
      <c r="B195" s="32" t="s">
        <v>199</v>
      </c>
      <c r="C195" s="33" t="s">
        <v>16</v>
      </c>
      <c r="D195" s="34">
        <v>5</v>
      </c>
      <c r="E195" s="35">
        <v>1967</v>
      </c>
      <c r="F195" s="35">
        <v>17601</v>
      </c>
      <c r="G195" s="36">
        <v>0.37</v>
      </c>
      <c r="H195" s="37">
        <f t="shared" si="15"/>
        <v>0.28770348185999994</v>
      </c>
      <c r="I195" s="38">
        <v>18</v>
      </c>
      <c r="J195" s="39">
        <v>0.4</v>
      </c>
      <c r="K195" s="38">
        <v>-19</v>
      </c>
      <c r="L195" s="40">
        <f t="shared" si="16"/>
        <v>0.13685354812799996</v>
      </c>
      <c r="M195" s="38">
        <v>179</v>
      </c>
      <c r="N195" s="40">
        <f t="shared" si="17"/>
        <v>587.92284275788779</v>
      </c>
      <c r="O195" s="41">
        <v>4447</v>
      </c>
      <c r="P195" s="42">
        <f t="shared" si="18"/>
        <v>0.13220662081355697</v>
      </c>
      <c r="Q195" s="43">
        <f t="shared" si="19"/>
        <v>5.6102178962699991</v>
      </c>
      <c r="S195" s="28"/>
      <c r="U195" s="28"/>
      <c r="V195" s="29"/>
      <c r="W195" s="28"/>
      <c r="X195" s="28"/>
    </row>
    <row r="196" spans="1:24" ht="11.25" customHeight="1" x14ac:dyDescent="0.2">
      <c r="A196" s="31" t="s">
        <v>329</v>
      </c>
      <c r="B196" s="32" t="s">
        <v>200</v>
      </c>
      <c r="C196" s="33" t="s">
        <v>16</v>
      </c>
      <c r="D196" s="34">
        <v>5</v>
      </c>
      <c r="E196" s="35">
        <v>1969</v>
      </c>
      <c r="F196" s="35">
        <v>17879</v>
      </c>
      <c r="G196" s="36">
        <v>0.37</v>
      </c>
      <c r="H196" s="37">
        <f t="shared" si="15"/>
        <v>0.29224763093999995</v>
      </c>
      <c r="I196" s="38">
        <v>18</v>
      </c>
      <c r="J196" s="39">
        <v>0.4</v>
      </c>
      <c r="K196" s="38">
        <v>-19</v>
      </c>
      <c r="L196" s="40">
        <f t="shared" si="16"/>
        <v>0.13901508931199999</v>
      </c>
      <c r="M196" s="38">
        <v>179</v>
      </c>
      <c r="N196" s="40">
        <f t="shared" si="17"/>
        <v>597.20882368435196</v>
      </c>
      <c r="O196" s="41">
        <v>4566.3999999999996</v>
      </c>
      <c r="P196" s="42">
        <f t="shared" si="18"/>
        <v>0.13078329180193413</v>
      </c>
      <c r="Q196" s="43">
        <f t="shared" si="19"/>
        <v>5.6988288033299987</v>
      </c>
      <c r="S196" s="28"/>
      <c r="U196" s="28"/>
      <c r="V196" s="29"/>
      <c r="W196" s="28"/>
      <c r="X196" s="28"/>
    </row>
    <row r="197" spans="1:24" ht="11.25" customHeight="1" x14ac:dyDescent="0.2">
      <c r="A197" s="31" t="s">
        <v>329</v>
      </c>
      <c r="B197" s="32" t="s">
        <v>201</v>
      </c>
      <c r="C197" s="33" t="s">
        <v>16</v>
      </c>
      <c r="D197" s="34">
        <v>5</v>
      </c>
      <c r="E197" s="35">
        <v>1969</v>
      </c>
      <c r="F197" s="35">
        <v>3323</v>
      </c>
      <c r="G197" s="36">
        <v>0.48799999999999999</v>
      </c>
      <c r="H197" s="37">
        <f t="shared" si="15"/>
        <v>7.1640105071999985E-2</v>
      </c>
      <c r="I197" s="38">
        <v>18</v>
      </c>
      <c r="J197" s="39">
        <v>0.4</v>
      </c>
      <c r="K197" s="38">
        <v>-19</v>
      </c>
      <c r="L197" s="40">
        <f t="shared" si="16"/>
        <v>3.4077455385599996E-2</v>
      </c>
      <c r="M197" s="38">
        <v>179</v>
      </c>
      <c r="N197" s="40">
        <f t="shared" si="17"/>
        <v>146.39674833653757</v>
      </c>
      <c r="O197" s="41">
        <v>717.4</v>
      </c>
      <c r="P197" s="42">
        <f t="shared" si="18"/>
        <v>0.20406572112703872</v>
      </c>
      <c r="Q197" s="43">
        <f t="shared" si="19"/>
        <v>1.3969820489039997</v>
      </c>
      <c r="S197" s="28"/>
      <c r="U197" s="28"/>
      <c r="V197" s="29"/>
      <c r="W197" s="28"/>
      <c r="X197" s="28"/>
    </row>
    <row r="198" spans="1:24" ht="11.25" customHeight="1" x14ac:dyDescent="0.2">
      <c r="A198" s="31" t="s">
        <v>329</v>
      </c>
      <c r="B198" s="32" t="s">
        <v>202</v>
      </c>
      <c r="C198" s="33" t="s">
        <v>16</v>
      </c>
      <c r="D198" s="34">
        <v>2</v>
      </c>
      <c r="E198" s="35">
        <v>1957</v>
      </c>
      <c r="F198" s="35">
        <v>4162</v>
      </c>
      <c r="G198" s="36">
        <v>0.39700000000000002</v>
      </c>
      <c r="H198" s="37">
        <f t="shared" si="15"/>
        <v>7.2995927892000004E-2</v>
      </c>
      <c r="I198" s="38">
        <v>18</v>
      </c>
      <c r="J198" s="39">
        <v>0.4</v>
      </c>
      <c r="K198" s="38">
        <v>-19</v>
      </c>
      <c r="L198" s="40">
        <f t="shared" si="16"/>
        <v>3.4722387321600004E-2</v>
      </c>
      <c r="M198" s="38">
        <v>179</v>
      </c>
      <c r="N198" s="40">
        <f t="shared" si="17"/>
        <v>149.1673759335936</v>
      </c>
      <c r="O198" s="41">
        <v>888.9</v>
      </c>
      <c r="P198" s="42">
        <f t="shared" si="18"/>
        <v>0.16781120028528923</v>
      </c>
      <c r="Q198" s="43">
        <f t="shared" si="19"/>
        <v>1.4234205938940001</v>
      </c>
      <c r="S198" s="28"/>
      <c r="U198" s="28"/>
      <c r="V198" s="29"/>
      <c r="W198" s="28"/>
      <c r="X198" s="28"/>
    </row>
    <row r="199" spans="1:24" ht="11.25" customHeight="1" x14ac:dyDescent="0.2">
      <c r="A199" s="31" t="s">
        <v>329</v>
      </c>
      <c r="B199" s="32" t="s">
        <v>203</v>
      </c>
      <c r="C199" s="33" t="s">
        <v>16</v>
      </c>
      <c r="D199" s="34">
        <v>3</v>
      </c>
      <c r="E199" s="35">
        <v>1958</v>
      </c>
      <c r="F199" s="35">
        <v>4364</v>
      </c>
      <c r="G199" s="36">
        <v>0.39200000000000002</v>
      </c>
      <c r="H199" s="37">
        <f t="shared" si="15"/>
        <v>7.5574774464000002E-2</v>
      </c>
      <c r="I199" s="38">
        <v>18</v>
      </c>
      <c r="J199" s="39">
        <v>0.4</v>
      </c>
      <c r="K199" s="38">
        <v>-19</v>
      </c>
      <c r="L199" s="40">
        <f t="shared" si="16"/>
        <v>3.5949081907200003E-2</v>
      </c>
      <c r="M199" s="38">
        <v>179</v>
      </c>
      <c r="N199" s="40">
        <f t="shared" si="17"/>
        <v>154.43725587333122</v>
      </c>
      <c r="O199" s="41">
        <v>957.4</v>
      </c>
      <c r="P199" s="42">
        <f t="shared" si="18"/>
        <v>0.16130902013090789</v>
      </c>
      <c r="Q199" s="43">
        <f t="shared" si="19"/>
        <v>1.4737081020480001</v>
      </c>
      <c r="S199" s="28"/>
      <c r="U199" s="28"/>
      <c r="V199" s="29"/>
      <c r="W199" s="28"/>
      <c r="X199" s="28"/>
    </row>
    <row r="200" spans="1:24" ht="11.25" customHeight="1" x14ac:dyDescent="0.2">
      <c r="A200" s="31" t="s">
        <v>329</v>
      </c>
      <c r="B200" s="32" t="s">
        <v>204</v>
      </c>
      <c r="C200" s="33" t="s">
        <v>16</v>
      </c>
      <c r="D200" s="34">
        <v>3</v>
      </c>
      <c r="E200" s="35">
        <v>1958</v>
      </c>
      <c r="F200" s="35">
        <v>6775</v>
      </c>
      <c r="G200" s="36">
        <v>0.36199999999999999</v>
      </c>
      <c r="H200" s="37">
        <f t="shared" si="15"/>
        <v>0.10834875389999998</v>
      </c>
      <c r="I200" s="38">
        <v>18</v>
      </c>
      <c r="J200" s="39">
        <v>0.4</v>
      </c>
      <c r="K200" s="38">
        <v>-19</v>
      </c>
      <c r="L200" s="40">
        <f t="shared" si="16"/>
        <v>5.153886672E-2</v>
      </c>
      <c r="M200" s="38">
        <v>179</v>
      </c>
      <c r="N200" s="40">
        <f t="shared" si="17"/>
        <v>221.41097142912</v>
      </c>
      <c r="O200" s="41">
        <v>1337.3</v>
      </c>
      <c r="P200" s="42">
        <f t="shared" si="18"/>
        <v>0.16556567070150302</v>
      </c>
      <c r="Q200" s="43">
        <f t="shared" si="19"/>
        <v>2.1128007010499998</v>
      </c>
      <c r="S200" s="28"/>
      <c r="U200" s="28"/>
      <c r="V200" s="29"/>
      <c r="W200" s="28"/>
      <c r="X200" s="28"/>
    </row>
    <row r="201" spans="1:24" ht="11.25" customHeight="1" x14ac:dyDescent="0.2">
      <c r="A201" s="31" t="s">
        <v>329</v>
      </c>
      <c r="B201" s="32" t="s">
        <v>205</v>
      </c>
      <c r="C201" s="33" t="s">
        <v>16</v>
      </c>
      <c r="D201" s="34">
        <v>3</v>
      </c>
      <c r="E201" s="35">
        <v>1958</v>
      </c>
      <c r="F201" s="35">
        <v>5771</v>
      </c>
      <c r="G201" s="36">
        <v>0.372</v>
      </c>
      <c r="H201" s="37">
        <f t="shared" si="15"/>
        <v>9.4841860535999994E-2</v>
      </c>
      <c r="I201" s="38">
        <v>18</v>
      </c>
      <c r="J201" s="39">
        <v>0.4</v>
      </c>
      <c r="K201" s="38">
        <v>-19</v>
      </c>
      <c r="L201" s="40">
        <f t="shared" si="16"/>
        <v>4.5113966092800002E-2</v>
      </c>
      <c r="M201" s="38">
        <v>179</v>
      </c>
      <c r="N201" s="40">
        <f t="shared" si="17"/>
        <v>193.80959833466881</v>
      </c>
      <c r="O201" s="41">
        <v>1284.5999999999999</v>
      </c>
      <c r="P201" s="42">
        <f t="shared" si="18"/>
        <v>0.15087155405158711</v>
      </c>
      <c r="Q201" s="43">
        <f t="shared" si="19"/>
        <v>1.8494162804519998</v>
      </c>
      <c r="S201" s="28"/>
      <c r="U201" s="28"/>
      <c r="V201" s="29"/>
      <c r="W201" s="28"/>
      <c r="X201" s="28"/>
    </row>
    <row r="202" spans="1:24" ht="11.25" customHeight="1" x14ac:dyDescent="0.2">
      <c r="A202" s="31" t="s">
        <v>329</v>
      </c>
      <c r="B202" s="32" t="s">
        <v>206</v>
      </c>
      <c r="C202" s="33" t="s">
        <v>16</v>
      </c>
      <c r="D202" s="34">
        <v>3</v>
      </c>
      <c r="E202" s="35">
        <v>1959</v>
      </c>
      <c r="F202" s="35">
        <v>4679</v>
      </c>
      <c r="G202" s="36">
        <v>0.45600000000000002</v>
      </c>
      <c r="H202" s="37">
        <f t="shared" si="15"/>
        <v>9.4259241071999983E-2</v>
      </c>
      <c r="I202" s="38">
        <v>18</v>
      </c>
      <c r="J202" s="39">
        <v>0.4</v>
      </c>
      <c r="K202" s="38">
        <v>-19</v>
      </c>
      <c r="L202" s="40">
        <f t="shared" si="16"/>
        <v>4.4836828185599996E-2</v>
      </c>
      <c r="M202" s="38">
        <v>179</v>
      </c>
      <c r="N202" s="40">
        <f t="shared" si="17"/>
        <v>192.61901388533758</v>
      </c>
      <c r="O202" s="41">
        <v>1011.4</v>
      </c>
      <c r="P202" s="42">
        <f t="shared" si="18"/>
        <v>0.19044790773713424</v>
      </c>
      <c r="Q202" s="43">
        <f t="shared" si="19"/>
        <v>1.8380552009039997</v>
      </c>
      <c r="S202" s="28"/>
      <c r="U202" s="28"/>
      <c r="V202" s="29"/>
      <c r="W202" s="28"/>
      <c r="X202" s="28"/>
    </row>
    <row r="203" spans="1:24" ht="11.25" customHeight="1" x14ac:dyDescent="0.2">
      <c r="A203" s="31" t="s">
        <v>329</v>
      </c>
      <c r="B203" s="32" t="s">
        <v>207</v>
      </c>
      <c r="C203" s="33" t="s">
        <v>16</v>
      </c>
      <c r="D203" s="34">
        <v>5</v>
      </c>
      <c r="E203" s="35">
        <v>1992</v>
      </c>
      <c r="F203" s="35">
        <v>4575</v>
      </c>
      <c r="G203" s="36">
        <v>0.43</v>
      </c>
      <c r="H203" s="37">
        <f t="shared" si="15"/>
        <v>8.6909170499999994E-2</v>
      </c>
      <c r="I203" s="38">
        <v>18</v>
      </c>
      <c r="J203" s="39">
        <v>0.4</v>
      </c>
      <c r="K203" s="38">
        <v>-19</v>
      </c>
      <c r="L203" s="40">
        <f t="shared" si="16"/>
        <v>4.1340578400000001E-2</v>
      </c>
      <c r="M203" s="38">
        <v>179</v>
      </c>
      <c r="N203" s="40">
        <f t="shared" si="17"/>
        <v>177.59912480640003</v>
      </c>
      <c r="O203" s="41">
        <v>1433.2</v>
      </c>
      <c r="P203" s="42">
        <f t="shared" si="18"/>
        <v>0.12391789338989675</v>
      </c>
      <c r="Q203" s="43">
        <f t="shared" si="19"/>
        <v>1.6947288247499999</v>
      </c>
      <c r="S203" s="28"/>
      <c r="U203" s="28"/>
      <c r="V203" s="29"/>
      <c r="W203" s="28"/>
      <c r="X203" s="28"/>
    </row>
    <row r="204" spans="1:24" ht="11.25" customHeight="1" x14ac:dyDescent="0.2">
      <c r="A204" s="31" t="s">
        <v>329</v>
      </c>
      <c r="B204" s="32" t="s">
        <v>208</v>
      </c>
      <c r="C204" s="33" t="s">
        <v>16</v>
      </c>
      <c r="D204" s="34">
        <v>3</v>
      </c>
      <c r="E204" s="35">
        <v>1958</v>
      </c>
      <c r="F204" s="35">
        <v>4981</v>
      </c>
      <c r="G204" s="36">
        <v>0.38</v>
      </c>
      <c r="H204" s="37">
        <f t="shared" si="15"/>
        <v>8.3619234839999987E-2</v>
      </c>
      <c r="I204" s="38">
        <v>18</v>
      </c>
      <c r="J204" s="39">
        <v>0.4</v>
      </c>
      <c r="K204" s="38">
        <v>-19</v>
      </c>
      <c r="L204" s="40">
        <f t="shared" si="16"/>
        <v>3.9775636031999996E-2</v>
      </c>
      <c r="M204" s="38">
        <v>179</v>
      </c>
      <c r="N204" s="40">
        <f t="shared" si="17"/>
        <v>170.87613239347201</v>
      </c>
      <c r="O204" s="41">
        <v>989.2</v>
      </c>
      <c r="P204" s="42">
        <f t="shared" si="18"/>
        <v>0.17274174322025071</v>
      </c>
      <c r="Q204" s="43">
        <f t="shared" si="19"/>
        <v>1.6305750793799998</v>
      </c>
      <c r="S204" s="28"/>
      <c r="U204" s="28"/>
      <c r="V204" s="29"/>
      <c r="W204" s="28"/>
      <c r="X204" s="28"/>
    </row>
    <row r="205" spans="1:24" ht="11.25" customHeight="1" x14ac:dyDescent="0.2">
      <c r="A205" s="31" t="s">
        <v>329</v>
      </c>
      <c r="B205" s="32" t="s">
        <v>209</v>
      </c>
      <c r="C205" s="33" t="s">
        <v>16</v>
      </c>
      <c r="D205" s="34">
        <v>5</v>
      </c>
      <c r="E205" s="35">
        <v>1989</v>
      </c>
      <c r="F205" s="35">
        <v>16362</v>
      </c>
      <c r="G205" s="36">
        <v>0.33</v>
      </c>
      <c r="H205" s="37">
        <f t="shared" si="15"/>
        <v>0.23853734387999997</v>
      </c>
      <c r="I205" s="38">
        <v>18</v>
      </c>
      <c r="J205" s="39">
        <v>0.4</v>
      </c>
      <c r="K205" s="38">
        <v>-19</v>
      </c>
      <c r="L205" s="40">
        <f t="shared" si="16"/>
        <v>0.113466412224</v>
      </c>
      <c r="M205" s="38">
        <v>179</v>
      </c>
      <c r="N205" s="40">
        <f t="shared" si="17"/>
        <v>487.451706914304</v>
      </c>
      <c r="O205" s="41">
        <v>3764</v>
      </c>
      <c r="P205" s="42">
        <f t="shared" si="18"/>
        <v>0.12950364158190861</v>
      </c>
      <c r="Q205" s="43">
        <f t="shared" si="19"/>
        <v>4.6514782056599993</v>
      </c>
      <c r="S205" s="28"/>
      <c r="U205" s="28"/>
      <c r="V205" s="29"/>
      <c r="W205" s="28"/>
      <c r="X205" s="28"/>
    </row>
    <row r="206" spans="1:24" ht="11.25" customHeight="1" x14ac:dyDescent="0.2">
      <c r="A206" s="31" t="s">
        <v>329</v>
      </c>
      <c r="B206" s="32" t="s">
        <v>210</v>
      </c>
      <c r="C206" s="33" t="s">
        <v>16</v>
      </c>
      <c r="D206" s="34">
        <v>9</v>
      </c>
      <c r="E206" s="35">
        <v>1985</v>
      </c>
      <c r="F206" s="35">
        <v>24278</v>
      </c>
      <c r="G206" s="36">
        <v>0.33</v>
      </c>
      <c r="H206" s="37">
        <f t="shared" si="15"/>
        <v>0.35394264972</v>
      </c>
      <c r="I206" s="38">
        <v>18</v>
      </c>
      <c r="J206" s="39">
        <v>0.4</v>
      </c>
      <c r="K206" s="38">
        <v>-19</v>
      </c>
      <c r="L206" s="40">
        <f t="shared" si="16"/>
        <v>0.16836190905600001</v>
      </c>
      <c r="M206" s="38">
        <v>179</v>
      </c>
      <c r="N206" s="40">
        <f t="shared" si="17"/>
        <v>723.28276130457607</v>
      </c>
      <c r="O206" s="41">
        <v>5929</v>
      </c>
      <c r="P206" s="42">
        <f t="shared" si="18"/>
        <v>0.12199068330318369</v>
      </c>
      <c r="Q206" s="43">
        <f t="shared" si="19"/>
        <v>6.9018816695399998</v>
      </c>
      <c r="S206" s="28"/>
      <c r="U206" s="28"/>
      <c r="V206" s="29"/>
      <c r="W206" s="28"/>
      <c r="X206" s="28"/>
    </row>
    <row r="207" spans="1:24" ht="11.25" customHeight="1" x14ac:dyDescent="0.2">
      <c r="A207" s="31" t="s">
        <v>329</v>
      </c>
      <c r="B207" s="32" t="s">
        <v>211</v>
      </c>
      <c r="C207" s="33" t="s">
        <v>16</v>
      </c>
      <c r="D207" s="34">
        <v>5</v>
      </c>
      <c r="E207" s="44">
        <v>1990</v>
      </c>
      <c r="F207" s="44">
        <v>16362</v>
      </c>
      <c r="G207" s="45">
        <v>0.33</v>
      </c>
      <c r="H207" s="37">
        <f t="shared" ref="H207:H270" si="23">1.194*G207*F207*(18-(-19))/1000000</f>
        <v>0.23853734387999997</v>
      </c>
      <c r="I207" s="38">
        <v>18</v>
      </c>
      <c r="J207" s="39">
        <v>0.4</v>
      </c>
      <c r="K207" s="38">
        <v>-19</v>
      </c>
      <c r="L207" s="40">
        <f t="shared" ref="L207:L270" si="24">H207*(I207-J207)/(I207-K207)</f>
        <v>0.113466412224</v>
      </c>
      <c r="M207" s="38">
        <v>179</v>
      </c>
      <c r="N207" s="40">
        <f t="shared" ref="N207:N270" si="25">L207*24*M207</f>
        <v>487.451706914304</v>
      </c>
      <c r="O207" s="41">
        <v>3749.3</v>
      </c>
      <c r="P207" s="42">
        <f t="shared" ref="P207:P270" si="26">N207/O207</f>
        <v>0.13001139063673325</v>
      </c>
      <c r="Q207" s="43">
        <f t="shared" ref="Q207:Q270" si="27">H207*19.5</f>
        <v>4.6514782056599993</v>
      </c>
      <c r="S207" s="28"/>
      <c r="U207" s="28"/>
      <c r="V207" s="29"/>
      <c r="W207" s="28"/>
      <c r="X207" s="28"/>
    </row>
    <row r="208" spans="1:24" ht="11.25" customHeight="1" x14ac:dyDescent="0.2">
      <c r="A208" s="31" t="s">
        <v>329</v>
      </c>
      <c r="B208" s="32" t="s">
        <v>212</v>
      </c>
      <c r="C208" s="33" t="s">
        <v>16</v>
      </c>
      <c r="D208" s="34">
        <v>5</v>
      </c>
      <c r="E208" s="44">
        <v>1991</v>
      </c>
      <c r="F208" s="44">
        <v>26875</v>
      </c>
      <c r="G208" s="45">
        <v>0.33</v>
      </c>
      <c r="H208" s="37">
        <f t="shared" si="23"/>
        <v>0.39180363750000002</v>
      </c>
      <c r="I208" s="38">
        <v>18</v>
      </c>
      <c r="J208" s="39">
        <v>0.4</v>
      </c>
      <c r="K208" s="38">
        <v>-19</v>
      </c>
      <c r="L208" s="40">
        <f t="shared" si="24"/>
        <v>0.18637146000000004</v>
      </c>
      <c r="M208" s="38">
        <v>179</v>
      </c>
      <c r="N208" s="40">
        <f t="shared" si="25"/>
        <v>800.65179216000024</v>
      </c>
      <c r="O208" s="41">
        <v>3520.5</v>
      </c>
      <c r="P208" s="42">
        <f t="shared" si="26"/>
        <v>0.22742559072858975</v>
      </c>
      <c r="Q208" s="43">
        <f t="shared" si="27"/>
        <v>7.6401709312500001</v>
      </c>
      <c r="S208" s="28"/>
      <c r="U208" s="28"/>
      <c r="V208" s="29"/>
      <c r="W208" s="28"/>
      <c r="X208" s="28"/>
    </row>
    <row r="209" spans="1:24" ht="11.25" customHeight="1" x14ac:dyDescent="0.2">
      <c r="A209" s="31" t="s">
        <v>329</v>
      </c>
      <c r="B209" s="32" t="s">
        <v>213</v>
      </c>
      <c r="C209" s="33" t="s">
        <v>16</v>
      </c>
      <c r="D209" s="34">
        <v>5</v>
      </c>
      <c r="E209" s="35">
        <v>1993</v>
      </c>
      <c r="F209" s="35">
        <v>18982</v>
      </c>
      <c r="G209" s="36">
        <v>0.33</v>
      </c>
      <c r="H209" s="37">
        <f t="shared" si="23"/>
        <v>0.27673364268</v>
      </c>
      <c r="I209" s="38">
        <v>18</v>
      </c>
      <c r="J209" s="39">
        <v>0.4</v>
      </c>
      <c r="K209" s="38">
        <v>-19</v>
      </c>
      <c r="L209" s="40">
        <f t="shared" si="24"/>
        <v>0.13163546246400001</v>
      </c>
      <c r="M209" s="38">
        <v>179</v>
      </c>
      <c r="N209" s="40">
        <f t="shared" si="25"/>
        <v>565.50594674534398</v>
      </c>
      <c r="O209" s="41">
        <v>3552.1</v>
      </c>
      <c r="P209" s="42">
        <f t="shared" si="26"/>
        <v>0.15920327320327243</v>
      </c>
      <c r="Q209" s="43">
        <f t="shared" si="27"/>
        <v>5.3963060322600001</v>
      </c>
      <c r="S209" s="28"/>
      <c r="U209" s="28"/>
      <c r="V209" s="29"/>
      <c r="W209" s="28"/>
      <c r="X209" s="28"/>
    </row>
    <row r="210" spans="1:24" ht="11.25" customHeight="1" x14ac:dyDescent="0.2">
      <c r="A210" s="31" t="s">
        <v>329</v>
      </c>
      <c r="B210" s="32" t="s">
        <v>214</v>
      </c>
      <c r="C210" s="33" t="s">
        <v>16</v>
      </c>
      <c r="D210" s="34">
        <v>9</v>
      </c>
      <c r="E210" s="35">
        <v>1992</v>
      </c>
      <c r="F210" s="35">
        <v>33373</v>
      </c>
      <c r="G210" s="36">
        <v>0.33</v>
      </c>
      <c r="H210" s="37">
        <f t="shared" si="23"/>
        <v>0.48653629002000004</v>
      </c>
      <c r="I210" s="38">
        <v>18</v>
      </c>
      <c r="J210" s="39">
        <v>0.4</v>
      </c>
      <c r="K210" s="38">
        <v>-19</v>
      </c>
      <c r="L210" s="40">
        <f t="shared" si="24"/>
        <v>0.23143347849600004</v>
      </c>
      <c r="M210" s="38">
        <v>179</v>
      </c>
      <c r="N210" s="40">
        <f t="shared" si="25"/>
        <v>994.23822361881616</v>
      </c>
      <c r="O210" s="41">
        <v>6592.9</v>
      </c>
      <c r="P210" s="42">
        <f t="shared" si="26"/>
        <v>0.15080438405236182</v>
      </c>
      <c r="Q210" s="43">
        <f t="shared" si="27"/>
        <v>9.487457655390001</v>
      </c>
      <c r="S210" s="28"/>
      <c r="U210" s="28"/>
      <c r="V210" s="29"/>
      <c r="W210" s="28"/>
      <c r="X210" s="28"/>
    </row>
    <row r="211" spans="1:24" ht="11.25" customHeight="1" x14ac:dyDescent="0.2">
      <c r="A211" s="31" t="s">
        <v>329</v>
      </c>
      <c r="B211" s="32" t="s">
        <v>215</v>
      </c>
      <c r="C211" s="33" t="s">
        <v>16</v>
      </c>
      <c r="D211" s="34">
        <v>5</v>
      </c>
      <c r="E211" s="35">
        <v>1992</v>
      </c>
      <c r="F211" s="35">
        <v>20782</v>
      </c>
      <c r="G211" s="36">
        <v>0.33</v>
      </c>
      <c r="H211" s="37">
        <f t="shared" si="23"/>
        <v>0.30297537468000002</v>
      </c>
      <c r="I211" s="38">
        <v>18</v>
      </c>
      <c r="J211" s="39">
        <v>0.4</v>
      </c>
      <c r="K211" s="38">
        <v>-19</v>
      </c>
      <c r="L211" s="40">
        <f t="shared" si="24"/>
        <v>0.14411801606400002</v>
      </c>
      <c r="M211" s="38">
        <v>179</v>
      </c>
      <c r="N211" s="40">
        <f t="shared" si="25"/>
        <v>619.13099701094416</v>
      </c>
      <c r="O211" s="41">
        <v>3733.2</v>
      </c>
      <c r="P211" s="42">
        <f t="shared" si="26"/>
        <v>0.16584458293446486</v>
      </c>
      <c r="Q211" s="43">
        <f t="shared" si="27"/>
        <v>5.9080198062600005</v>
      </c>
      <c r="S211" s="28"/>
      <c r="U211" s="28"/>
      <c r="V211" s="29"/>
      <c r="W211" s="28"/>
      <c r="X211" s="28"/>
    </row>
    <row r="212" spans="1:24" ht="11.25" customHeight="1" x14ac:dyDescent="0.2">
      <c r="A212" s="31" t="s">
        <v>329</v>
      </c>
      <c r="B212" s="32" t="s">
        <v>216</v>
      </c>
      <c r="C212" s="33" t="s">
        <v>16</v>
      </c>
      <c r="D212" s="34">
        <v>5</v>
      </c>
      <c r="E212" s="35">
        <v>1994</v>
      </c>
      <c r="F212" s="35">
        <v>17348</v>
      </c>
      <c r="G212" s="36">
        <v>0.33</v>
      </c>
      <c r="H212" s="37">
        <f t="shared" si="23"/>
        <v>0.25291198152</v>
      </c>
      <c r="I212" s="38">
        <v>18</v>
      </c>
      <c r="J212" s="39">
        <v>0.4</v>
      </c>
      <c r="K212" s="38">
        <v>-19</v>
      </c>
      <c r="L212" s="40">
        <f t="shared" si="24"/>
        <v>0.12030407769600002</v>
      </c>
      <c r="M212" s="38">
        <v>179</v>
      </c>
      <c r="N212" s="40">
        <f t="shared" si="25"/>
        <v>516.82631778201608</v>
      </c>
      <c r="O212" s="41">
        <v>4068.3</v>
      </c>
      <c r="P212" s="42">
        <f t="shared" si="26"/>
        <v>0.12703741557456827</v>
      </c>
      <c r="Q212" s="43">
        <f t="shared" si="27"/>
        <v>4.9317836396399999</v>
      </c>
      <c r="S212" s="28"/>
      <c r="U212" s="28"/>
      <c r="V212" s="29"/>
      <c r="W212" s="28"/>
      <c r="X212" s="28"/>
    </row>
    <row r="213" spans="1:24" ht="11.25" customHeight="1" x14ac:dyDescent="0.2">
      <c r="A213" s="31" t="s">
        <v>329</v>
      </c>
      <c r="B213" s="32" t="s">
        <v>217</v>
      </c>
      <c r="C213" s="33" t="s">
        <v>16</v>
      </c>
      <c r="D213" s="34">
        <v>9</v>
      </c>
      <c r="E213" s="44">
        <v>1997</v>
      </c>
      <c r="F213" s="44">
        <v>33076</v>
      </c>
      <c r="G213" s="45">
        <v>0.33</v>
      </c>
      <c r="H213" s="37">
        <f t="shared" si="23"/>
        <v>0.48220640423999994</v>
      </c>
      <c r="I213" s="38">
        <v>18</v>
      </c>
      <c r="J213" s="39">
        <v>0.4</v>
      </c>
      <c r="K213" s="38">
        <v>-19</v>
      </c>
      <c r="L213" s="40">
        <f t="shared" si="24"/>
        <v>0.22937385715199995</v>
      </c>
      <c r="M213" s="38">
        <v>179</v>
      </c>
      <c r="N213" s="40">
        <f t="shared" si="25"/>
        <v>985.39009032499177</v>
      </c>
      <c r="O213" s="41">
        <v>7287.2</v>
      </c>
      <c r="P213" s="42">
        <f t="shared" si="26"/>
        <v>0.13522204554904377</v>
      </c>
      <c r="Q213" s="43">
        <f t="shared" si="27"/>
        <v>9.4030248826799987</v>
      </c>
      <c r="S213" s="28"/>
      <c r="U213" s="28"/>
      <c r="V213" s="29"/>
      <c r="W213" s="28"/>
      <c r="X213" s="28"/>
    </row>
    <row r="214" spans="1:24" ht="11.25" customHeight="1" x14ac:dyDescent="0.2">
      <c r="A214" s="31" t="s">
        <v>329</v>
      </c>
      <c r="B214" s="32" t="s">
        <v>218</v>
      </c>
      <c r="C214" s="33" t="s">
        <v>16</v>
      </c>
      <c r="D214" s="34">
        <v>5</v>
      </c>
      <c r="E214" s="44">
        <v>1966</v>
      </c>
      <c r="F214" s="44">
        <v>25142</v>
      </c>
      <c r="G214" s="45">
        <v>0.36499999999999999</v>
      </c>
      <c r="H214" s="37">
        <f t="shared" si="23"/>
        <v>0.40541399573999998</v>
      </c>
      <c r="I214" s="38">
        <v>18</v>
      </c>
      <c r="J214" s="39">
        <v>0.4</v>
      </c>
      <c r="K214" s="38">
        <v>-19</v>
      </c>
      <c r="L214" s="40">
        <f t="shared" si="24"/>
        <v>0.192845576352</v>
      </c>
      <c r="M214" s="38">
        <v>179</v>
      </c>
      <c r="N214" s="40">
        <f t="shared" si="25"/>
        <v>828.46459600819196</v>
      </c>
      <c r="O214" s="41">
        <v>5092.8999999999996</v>
      </c>
      <c r="P214" s="42">
        <f t="shared" si="26"/>
        <v>0.16267050128771271</v>
      </c>
      <c r="Q214" s="43">
        <f t="shared" si="27"/>
        <v>7.9055729169299997</v>
      </c>
      <c r="S214" s="28"/>
      <c r="U214" s="28"/>
      <c r="V214" s="29"/>
      <c r="W214" s="28"/>
      <c r="X214" s="28"/>
    </row>
    <row r="215" spans="1:24" ht="11.25" customHeight="1" x14ac:dyDescent="0.2">
      <c r="A215" s="31" t="s">
        <v>329</v>
      </c>
      <c r="B215" s="32" t="s">
        <v>219</v>
      </c>
      <c r="C215" s="33" t="s">
        <v>16</v>
      </c>
      <c r="D215" s="34">
        <v>5</v>
      </c>
      <c r="E215" s="35">
        <v>1958</v>
      </c>
      <c r="F215" s="35">
        <v>9902</v>
      </c>
      <c r="G215" s="36">
        <v>0.39100000000000001</v>
      </c>
      <c r="H215" s="37">
        <f t="shared" si="23"/>
        <v>0.17104316739600001</v>
      </c>
      <c r="I215" s="38">
        <v>18</v>
      </c>
      <c r="J215" s="39">
        <v>0.4</v>
      </c>
      <c r="K215" s="38">
        <v>-19</v>
      </c>
      <c r="L215" s="40">
        <f t="shared" si="24"/>
        <v>8.1361074220800009E-2</v>
      </c>
      <c r="M215" s="38">
        <v>179</v>
      </c>
      <c r="N215" s="40">
        <f t="shared" si="25"/>
        <v>349.52717485255681</v>
      </c>
      <c r="O215" s="41">
        <v>2582.4</v>
      </c>
      <c r="P215" s="42">
        <f t="shared" si="26"/>
        <v>0.13534974243051301</v>
      </c>
      <c r="Q215" s="43">
        <f t="shared" si="27"/>
        <v>3.335341764222</v>
      </c>
      <c r="S215" s="28"/>
      <c r="U215" s="28"/>
      <c r="V215" s="29"/>
      <c r="W215" s="28"/>
      <c r="X215" s="28"/>
    </row>
    <row r="216" spans="1:24" ht="11.25" customHeight="1" x14ac:dyDescent="0.2">
      <c r="A216" s="31" t="s">
        <v>329</v>
      </c>
      <c r="B216" s="32" t="s">
        <v>220</v>
      </c>
      <c r="C216" s="33" t="s">
        <v>16</v>
      </c>
      <c r="D216" s="34">
        <v>5</v>
      </c>
      <c r="E216" s="35">
        <v>1966</v>
      </c>
      <c r="F216" s="35">
        <v>24975</v>
      </c>
      <c r="G216" s="36">
        <v>0.36499999999999999</v>
      </c>
      <c r="H216" s="37">
        <f t="shared" si="23"/>
        <v>0.40272112574999996</v>
      </c>
      <c r="I216" s="38">
        <v>18</v>
      </c>
      <c r="J216" s="39">
        <v>0.4</v>
      </c>
      <c r="K216" s="38">
        <v>-19</v>
      </c>
      <c r="L216" s="40">
        <f t="shared" si="24"/>
        <v>0.1915646436</v>
      </c>
      <c r="M216" s="38">
        <v>179</v>
      </c>
      <c r="N216" s="40">
        <f t="shared" si="25"/>
        <v>822.96170890559995</v>
      </c>
      <c r="O216" s="41">
        <v>5080</v>
      </c>
      <c r="P216" s="42">
        <f t="shared" si="26"/>
        <v>0.16200033639874015</v>
      </c>
      <c r="Q216" s="43">
        <f t="shared" si="27"/>
        <v>7.8530619521249996</v>
      </c>
      <c r="S216" s="28"/>
      <c r="U216" s="28"/>
      <c r="V216" s="29"/>
      <c r="W216" s="28"/>
      <c r="X216" s="28"/>
    </row>
    <row r="217" spans="1:24" ht="11.25" customHeight="1" x14ac:dyDescent="0.2">
      <c r="A217" s="31" t="s">
        <v>329</v>
      </c>
      <c r="B217" s="32" t="s">
        <v>221</v>
      </c>
      <c r="C217" s="33" t="s">
        <v>16</v>
      </c>
      <c r="D217" s="34">
        <v>5</v>
      </c>
      <c r="E217" s="35">
        <v>1961</v>
      </c>
      <c r="F217" s="35">
        <v>20155</v>
      </c>
      <c r="G217" s="36">
        <v>0.37</v>
      </c>
      <c r="H217" s="37">
        <f t="shared" si="23"/>
        <v>0.32945080829999995</v>
      </c>
      <c r="I217" s="38">
        <v>18</v>
      </c>
      <c r="J217" s="39">
        <v>0.4</v>
      </c>
      <c r="K217" s="38">
        <v>-19</v>
      </c>
      <c r="L217" s="40">
        <f t="shared" si="24"/>
        <v>0.15671173584</v>
      </c>
      <c r="M217" s="38">
        <v>179</v>
      </c>
      <c r="N217" s="40">
        <f t="shared" si="25"/>
        <v>673.23361716864008</v>
      </c>
      <c r="O217" s="41">
        <v>5053.7</v>
      </c>
      <c r="P217" s="42">
        <f t="shared" si="26"/>
        <v>0.13321598376805907</v>
      </c>
      <c r="Q217" s="43">
        <f t="shared" si="27"/>
        <v>6.4242907618499991</v>
      </c>
      <c r="S217" s="28"/>
      <c r="U217" s="28"/>
      <c r="V217" s="29"/>
      <c r="W217" s="28"/>
      <c r="X217" s="28"/>
    </row>
    <row r="218" spans="1:24" ht="11.25" customHeight="1" x14ac:dyDescent="0.2">
      <c r="A218" s="31" t="s">
        <v>329</v>
      </c>
      <c r="B218" s="32" t="s">
        <v>222</v>
      </c>
      <c r="C218" s="33" t="s">
        <v>16</v>
      </c>
      <c r="D218" s="34">
        <v>5</v>
      </c>
      <c r="E218" s="35">
        <v>1965</v>
      </c>
      <c r="F218" s="35">
        <v>13765</v>
      </c>
      <c r="G218" s="36">
        <v>0.37</v>
      </c>
      <c r="H218" s="37">
        <f t="shared" si="23"/>
        <v>0.22500076289999998</v>
      </c>
      <c r="I218" s="38">
        <v>18</v>
      </c>
      <c r="J218" s="39">
        <v>0.4</v>
      </c>
      <c r="K218" s="38">
        <v>-19</v>
      </c>
      <c r="L218" s="40">
        <f t="shared" si="24"/>
        <v>0.10702738992000001</v>
      </c>
      <c r="M218" s="38">
        <v>179</v>
      </c>
      <c r="N218" s="40">
        <f t="shared" si="25"/>
        <v>459.78966709632004</v>
      </c>
      <c r="O218" s="41">
        <v>3446.8</v>
      </c>
      <c r="P218" s="42">
        <f t="shared" si="26"/>
        <v>0.13339609698744342</v>
      </c>
      <c r="Q218" s="43">
        <f t="shared" si="27"/>
        <v>4.3875148765500001</v>
      </c>
      <c r="S218" s="28"/>
      <c r="U218" s="28"/>
      <c r="V218" s="29"/>
      <c r="W218" s="28"/>
      <c r="X218" s="28"/>
    </row>
    <row r="219" spans="1:24" ht="11.25" customHeight="1" x14ac:dyDescent="0.2">
      <c r="A219" s="31" t="s">
        <v>329</v>
      </c>
      <c r="B219" s="32" t="s">
        <v>223</v>
      </c>
      <c r="C219" s="33" t="s">
        <v>16</v>
      </c>
      <c r="D219" s="34">
        <v>5</v>
      </c>
      <c r="E219" s="35">
        <v>1964</v>
      </c>
      <c r="F219" s="35">
        <v>20402</v>
      </c>
      <c r="G219" s="36">
        <v>0.37</v>
      </c>
      <c r="H219" s="37">
        <f t="shared" si="23"/>
        <v>0.33348823571999991</v>
      </c>
      <c r="I219" s="38">
        <v>18</v>
      </c>
      <c r="J219" s="39">
        <v>0.4</v>
      </c>
      <c r="K219" s="38">
        <v>-19</v>
      </c>
      <c r="L219" s="40">
        <f t="shared" si="24"/>
        <v>0.15863224185599997</v>
      </c>
      <c r="M219" s="38">
        <v>179</v>
      </c>
      <c r="N219" s="40">
        <f t="shared" si="25"/>
        <v>681.48411101337581</v>
      </c>
      <c r="O219" s="41">
        <v>5062.7</v>
      </c>
      <c r="P219" s="42">
        <f t="shared" si="26"/>
        <v>0.13460882750575304</v>
      </c>
      <c r="Q219" s="43">
        <f t="shared" si="27"/>
        <v>6.5030205965399981</v>
      </c>
      <c r="S219" s="28"/>
      <c r="U219" s="28"/>
      <c r="V219" s="29"/>
      <c r="W219" s="28"/>
      <c r="X219" s="28"/>
    </row>
    <row r="220" spans="1:24" ht="11.25" customHeight="1" x14ac:dyDescent="0.2">
      <c r="A220" s="31" t="s">
        <v>329</v>
      </c>
      <c r="B220" s="32" t="s">
        <v>224</v>
      </c>
      <c r="C220" s="33" t="s">
        <v>16</v>
      </c>
      <c r="D220" s="34">
        <v>5</v>
      </c>
      <c r="E220" s="35">
        <v>1967</v>
      </c>
      <c r="F220" s="35">
        <v>7455</v>
      </c>
      <c r="G220" s="36">
        <v>0.41499999999999998</v>
      </c>
      <c r="H220" s="37">
        <f t="shared" si="23"/>
        <v>0.13667900084999998</v>
      </c>
      <c r="I220" s="38">
        <v>18</v>
      </c>
      <c r="J220" s="39">
        <v>0.4</v>
      </c>
      <c r="K220" s="38">
        <v>-19</v>
      </c>
      <c r="L220" s="40">
        <f t="shared" si="24"/>
        <v>6.5014876080000006E-2</v>
      </c>
      <c r="M220" s="38">
        <v>179</v>
      </c>
      <c r="N220" s="40">
        <f t="shared" si="25"/>
        <v>279.30390763968001</v>
      </c>
      <c r="O220" s="41">
        <v>1882.5</v>
      </c>
      <c r="P220" s="42">
        <f t="shared" si="26"/>
        <v>0.14836860963595219</v>
      </c>
      <c r="Q220" s="43">
        <f t="shared" si="27"/>
        <v>2.6652405165749995</v>
      </c>
      <c r="S220" s="28"/>
      <c r="U220" s="28"/>
      <c r="V220" s="29"/>
      <c r="W220" s="28"/>
      <c r="X220" s="28"/>
    </row>
    <row r="221" spans="1:24" ht="11.25" customHeight="1" x14ac:dyDescent="0.2">
      <c r="A221" s="31" t="s">
        <v>329</v>
      </c>
      <c r="B221" s="32" t="s">
        <v>225</v>
      </c>
      <c r="C221" s="33" t="s">
        <v>16</v>
      </c>
      <c r="D221" s="34">
        <v>5</v>
      </c>
      <c r="E221" s="44">
        <v>1964</v>
      </c>
      <c r="F221" s="44">
        <v>20146</v>
      </c>
      <c r="G221" s="45">
        <v>0.37</v>
      </c>
      <c r="H221" s="37">
        <f t="shared" si="23"/>
        <v>0.32930369555999994</v>
      </c>
      <c r="I221" s="38">
        <v>18</v>
      </c>
      <c r="J221" s="39">
        <v>0.4</v>
      </c>
      <c r="K221" s="38">
        <v>-19</v>
      </c>
      <c r="L221" s="40">
        <f t="shared" si="24"/>
        <v>0.156641757888</v>
      </c>
      <c r="M221" s="38">
        <v>179</v>
      </c>
      <c r="N221" s="40">
        <f t="shared" si="25"/>
        <v>672.93299188684796</v>
      </c>
      <c r="O221" s="41">
        <v>5099.1000000000004</v>
      </c>
      <c r="P221" s="42">
        <f t="shared" si="26"/>
        <v>0.1319709344564429</v>
      </c>
      <c r="Q221" s="43">
        <f t="shared" si="27"/>
        <v>6.4214220634199988</v>
      </c>
      <c r="S221" s="28"/>
      <c r="U221" s="28"/>
      <c r="V221" s="29"/>
      <c r="W221" s="28"/>
      <c r="X221" s="28"/>
    </row>
    <row r="222" spans="1:24" ht="11.25" customHeight="1" x14ac:dyDescent="0.2">
      <c r="A222" s="31" t="s">
        <v>329</v>
      </c>
      <c r="B222" s="32" t="s">
        <v>226</v>
      </c>
      <c r="C222" s="33" t="s">
        <v>16</v>
      </c>
      <c r="D222" s="34">
        <v>5</v>
      </c>
      <c r="E222" s="35">
        <v>1965</v>
      </c>
      <c r="F222" s="35">
        <v>13191</v>
      </c>
      <c r="G222" s="36">
        <v>0.37</v>
      </c>
      <c r="H222" s="37">
        <f t="shared" si="23"/>
        <v>0.21561823925999998</v>
      </c>
      <c r="I222" s="38">
        <v>18</v>
      </c>
      <c r="J222" s="39">
        <v>0.4</v>
      </c>
      <c r="K222" s="38">
        <v>-19</v>
      </c>
      <c r="L222" s="40">
        <f t="shared" si="24"/>
        <v>0.102564351648</v>
      </c>
      <c r="M222" s="38">
        <v>179</v>
      </c>
      <c r="N222" s="40">
        <f t="shared" si="25"/>
        <v>440.61645467980804</v>
      </c>
      <c r="O222" s="41">
        <v>3314</v>
      </c>
      <c r="P222" s="42">
        <f t="shared" si="26"/>
        <v>0.13295608167767292</v>
      </c>
      <c r="Q222" s="43">
        <f t="shared" si="27"/>
        <v>4.20455566557</v>
      </c>
      <c r="S222" s="28"/>
      <c r="U222" s="28"/>
      <c r="V222" s="29"/>
      <c r="W222" s="28"/>
      <c r="X222" s="28"/>
    </row>
    <row r="223" spans="1:24" ht="11.25" customHeight="1" x14ac:dyDescent="0.2">
      <c r="A223" s="31" t="s">
        <v>329</v>
      </c>
      <c r="B223" s="32" t="s">
        <v>227</v>
      </c>
      <c r="C223" s="33" t="s">
        <v>16</v>
      </c>
      <c r="D223" s="34">
        <v>5</v>
      </c>
      <c r="E223" s="35">
        <v>1964</v>
      </c>
      <c r="F223" s="35">
        <v>7387</v>
      </c>
      <c r="G223" s="36">
        <v>0.41599999999999998</v>
      </c>
      <c r="H223" s="37">
        <f t="shared" si="23"/>
        <v>0.13575864057600001</v>
      </c>
      <c r="I223" s="38">
        <v>18</v>
      </c>
      <c r="J223" s="39">
        <v>0.4</v>
      </c>
      <c r="K223" s="38">
        <v>-19</v>
      </c>
      <c r="L223" s="40">
        <f t="shared" si="24"/>
        <v>6.4577083084800008E-2</v>
      </c>
      <c r="M223" s="38">
        <v>179</v>
      </c>
      <c r="N223" s="40">
        <f t="shared" si="25"/>
        <v>277.42314893230082</v>
      </c>
      <c r="O223" s="41">
        <v>1919.4</v>
      </c>
      <c r="P223" s="42">
        <f t="shared" si="26"/>
        <v>0.14453639102443513</v>
      </c>
      <c r="Q223" s="43">
        <f t="shared" si="27"/>
        <v>2.6472934912320003</v>
      </c>
      <c r="S223" s="28"/>
      <c r="U223" s="28"/>
      <c r="V223" s="29"/>
      <c r="W223" s="28"/>
      <c r="X223" s="28"/>
    </row>
    <row r="224" spans="1:24" ht="11.25" customHeight="1" x14ac:dyDescent="0.2">
      <c r="A224" s="31" t="s">
        <v>329</v>
      </c>
      <c r="B224" s="32" t="s">
        <v>228</v>
      </c>
      <c r="C224" s="33" t="s">
        <v>16</v>
      </c>
      <c r="D224" s="34">
        <v>3</v>
      </c>
      <c r="E224" s="46">
        <v>1958</v>
      </c>
      <c r="F224" s="46">
        <v>6127</v>
      </c>
      <c r="G224" s="47">
        <v>0.36899999999999999</v>
      </c>
      <c r="H224" s="37">
        <f t="shared" si="23"/>
        <v>9.9880405613999995E-2</v>
      </c>
      <c r="I224" s="38">
        <v>18</v>
      </c>
      <c r="J224" s="39">
        <v>0.4</v>
      </c>
      <c r="K224" s="38">
        <v>-19</v>
      </c>
      <c r="L224" s="40">
        <f t="shared" si="24"/>
        <v>4.7510679427200005E-2</v>
      </c>
      <c r="M224" s="38">
        <v>179</v>
      </c>
      <c r="N224" s="40">
        <f t="shared" si="25"/>
        <v>204.10587881925122</v>
      </c>
      <c r="O224" s="41">
        <v>1304.9000000000001</v>
      </c>
      <c r="P224" s="42">
        <f t="shared" si="26"/>
        <v>0.15641495809583203</v>
      </c>
      <c r="Q224" s="43">
        <f t="shared" si="27"/>
        <v>1.9476679094729998</v>
      </c>
      <c r="S224" s="28"/>
      <c r="U224" s="28"/>
      <c r="V224" s="29"/>
      <c r="W224" s="28"/>
      <c r="X224" s="28"/>
    </row>
    <row r="225" spans="1:24" ht="11.25" customHeight="1" x14ac:dyDescent="0.2">
      <c r="A225" s="31" t="s">
        <v>329</v>
      </c>
      <c r="B225" s="32" t="s">
        <v>229</v>
      </c>
      <c r="C225" s="33" t="s">
        <v>16</v>
      </c>
      <c r="D225" s="34">
        <v>4</v>
      </c>
      <c r="E225" s="46">
        <v>1960</v>
      </c>
      <c r="F225" s="46">
        <v>12165</v>
      </c>
      <c r="G225" s="47">
        <v>0.378</v>
      </c>
      <c r="H225" s="37">
        <f t="shared" si="23"/>
        <v>0.20314678985999998</v>
      </c>
      <c r="I225" s="38">
        <v>18</v>
      </c>
      <c r="J225" s="39">
        <v>0.4</v>
      </c>
      <c r="K225" s="38">
        <v>-19</v>
      </c>
      <c r="L225" s="40">
        <f t="shared" si="24"/>
        <v>9.6631986527999994E-2</v>
      </c>
      <c r="M225" s="38">
        <v>179</v>
      </c>
      <c r="N225" s="40">
        <f t="shared" si="25"/>
        <v>415.13101412428801</v>
      </c>
      <c r="O225" s="41">
        <v>3047.3</v>
      </c>
      <c r="P225" s="42">
        <f t="shared" si="26"/>
        <v>0.13622912549610738</v>
      </c>
      <c r="Q225" s="43">
        <f t="shared" si="27"/>
        <v>3.9613624022699998</v>
      </c>
      <c r="S225" s="28"/>
      <c r="U225" s="28"/>
      <c r="V225" s="29"/>
      <c r="W225" s="28"/>
      <c r="X225" s="28"/>
    </row>
    <row r="226" spans="1:24" ht="11.25" customHeight="1" x14ac:dyDescent="0.2">
      <c r="A226" s="31" t="s">
        <v>329</v>
      </c>
      <c r="B226" s="32" t="s">
        <v>230</v>
      </c>
      <c r="C226" s="33" t="s">
        <v>16</v>
      </c>
      <c r="D226" s="34">
        <v>5</v>
      </c>
      <c r="E226" s="44">
        <v>1964</v>
      </c>
      <c r="F226" s="44">
        <v>21221</v>
      </c>
      <c r="G226" s="45">
        <v>0.36899999999999999</v>
      </c>
      <c r="H226" s="37">
        <f t="shared" si="23"/>
        <v>0.34593799372199996</v>
      </c>
      <c r="I226" s="38">
        <v>18</v>
      </c>
      <c r="J226" s="39">
        <v>0.4</v>
      </c>
      <c r="K226" s="38">
        <v>-19</v>
      </c>
      <c r="L226" s="40">
        <f t="shared" si="24"/>
        <v>0.1645542889056</v>
      </c>
      <c r="M226" s="38">
        <v>179</v>
      </c>
      <c r="N226" s="40">
        <f t="shared" si="25"/>
        <v>706.92522513845768</v>
      </c>
      <c r="O226" s="41">
        <v>5203.8</v>
      </c>
      <c r="P226" s="42">
        <f t="shared" si="26"/>
        <v>0.13584788522588448</v>
      </c>
      <c r="Q226" s="43">
        <f t="shared" si="27"/>
        <v>6.7457908775789992</v>
      </c>
      <c r="S226" s="28"/>
      <c r="U226" s="28"/>
      <c r="V226" s="29"/>
      <c r="W226" s="28"/>
      <c r="X226" s="28"/>
    </row>
    <row r="227" spans="1:24" ht="11.25" customHeight="1" x14ac:dyDescent="0.2">
      <c r="A227" s="31" t="s">
        <v>329</v>
      </c>
      <c r="B227" s="32" t="s">
        <v>231</v>
      </c>
      <c r="C227" s="33" t="s">
        <v>16</v>
      </c>
      <c r="D227" s="34">
        <v>4</v>
      </c>
      <c r="E227" s="35">
        <v>1960</v>
      </c>
      <c r="F227" s="35">
        <v>12427</v>
      </c>
      <c r="G227" s="36">
        <v>0.376</v>
      </c>
      <c r="H227" s="37">
        <f t="shared" si="23"/>
        <v>0.20642400225599999</v>
      </c>
      <c r="I227" s="38">
        <v>18</v>
      </c>
      <c r="J227" s="39">
        <v>0.4</v>
      </c>
      <c r="K227" s="38">
        <v>-19</v>
      </c>
      <c r="L227" s="40">
        <f t="shared" si="24"/>
        <v>9.8190876748800004E-2</v>
      </c>
      <c r="M227" s="38">
        <v>179</v>
      </c>
      <c r="N227" s="40">
        <f t="shared" si="25"/>
        <v>421.82800651284481</v>
      </c>
      <c r="O227" s="41">
        <v>3170.3</v>
      </c>
      <c r="P227" s="42">
        <f t="shared" si="26"/>
        <v>0.13305617970313371</v>
      </c>
      <c r="Q227" s="43">
        <f t="shared" si="27"/>
        <v>4.0252680439919999</v>
      </c>
      <c r="S227" s="28"/>
      <c r="U227" s="28"/>
      <c r="V227" s="29"/>
      <c r="W227" s="28"/>
      <c r="X227" s="28"/>
    </row>
    <row r="228" spans="1:24" ht="11.25" customHeight="1" x14ac:dyDescent="0.2">
      <c r="A228" s="31" t="s">
        <v>329</v>
      </c>
      <c r="B228" s="32" t="s">
        <v>232</v>
      </c>
      <c r="C228" s="33" t="s">
        <v>16</v>
      </c>
      <c r="D228" s="34">
        <v>5</v>
      </c>
      <c r="E228" s="35">
        <v>1967</v>
      </c>
      <c r="F228" s="35">
        <v>18451</v>
      </c>
      <c r="G228" s="36">
        <v>0.37</v>
      </c>
      <c r="H228" s="37">
        <f t="shared" si="23"/>
        <v>0.30159746285999994</v>
      </c>
      <c r="I228" s="38">
        <v>18</v>
      </c>
      <c r="J228" s="39">
        <v>0.4</v>
      </c>
      <c r="K228" s="38">
        <v>-19</v>
      </c>
      <c r="L228" s="40">
        <f t="shared" si="24"/>
        <v>0.14346257692799999</v>
      </c>
      <c r="M228" s="38">
        <v>179</v>
      </c>
      <c r="N228" s="40">
        <f t="shared" si="25"/>
        <v>616.31523048268787</v>
      </c>
      <c r="O228" s="41">
        <v>4539</v>
      </c>
      <c r="P228" s="42">
        <f t="shared" si="26"/>
        <v>0.13578216137534432</v>
      </c>
      <c r="Q228" s="43">
        <f t="shared" si="27"/>
        <v>5.881150525769999</v>
      </c>
      <c r="S228" s="28"/>
      <c r="U228" s="28"/>
      <c r="V228" s="29"/>
      <c r="W228" s="28"/>
      <c r="X228" s="28"/>
    </row>
    <row r="229" spans="1:24" ht="11.25" customHeight="1" x14ac:dyDescent="0.2">
      <c r="A229" s="31" t="s">
        <v>329</v>
      </c>
      <c r="B229" s="32" t="s">
        <v>233</v>
      </c>
      <c r="C229" s="33" t="s">
        <v>16</v>
      </c>
      <c r="D229" s="34">
        <v>5</v>
      </c>
      <c r="E229" s="35">
        <v>1962</v>
      </c>
      <c r="F229" s="35">
        <v>13931</v>
      </c>
      <c r="G229" s="36">
        <v>0.37</v>
      </c>
      <c r="H229" s="37">
        <f t="shared" si="23"/>
        <v>0.22771417565999996</v>
      </c>
      <c r="I229" s="38">
        <v>18</v>
      </c>
      <c r="J229" s="39">
        <v>0.4</v>
      </c>
      <c r="K229" s="38">
        <v>-19</v>
      </c>
      <c r="L229" s="40">
        <f t="shared" si="24"/>
        <v>0.108318094368</v>
      </c>
      <c r="M229" s="38">
        <v>179</v>
      </c>
      <c r="N229" s="40">
        <f t="shared" si="25"/>
        <v>465.33453340492798</v>
      </c>
      <c r="O229" s="41">
        <v>2527</v>
      </c>
      <c r="P229" s="42">
        <f t="shared" si="26"/>
        <v>0.18414504685592717</v>
      </c>
      <c r="Q229" s="43">
        <f t="shared" si="27"/>
        <v>4.4404264253699992</v>
      </c>
      <c r="S229" s="28"/>
      <c r="U229" s="28"/>
      <c r="V229" s="29"/>
      <c r="W229" s="28"/>
      <c r="X229" s="28"/>
    </row>
    <row r="230" spans="1:24" ht="11.25" customHeight="1" x14ac:dyDescent="0.2">
      <c r="A230" s="31" t="s">
        <v>329</v>
      </c>
      <c r="B230" s="32" t="s">
        <v>234</v>
      </c>
      <c r="C230" s="33" t="s">
        <v>16</v>
      </c>
      <c r="D230" s="34">
        <v>4</v>
      </c>
      <c r="E230" s="35">
        <v>1960</v>
      </c>
      <c r="F230" s="35">
        <v>5998</v>
      </c>
      <c r="G230" s="36">
        <v>0.43</v>
      </c>
      <c r="H230" s="37">
        <f t="shared" si="23"/>
        <v>0.11394124692</v>
      </c>
      <c r="I230" s="38">
        <v>18</v>
      </c>
      <c r="J230" s="39">
        <v>0.4</v>
      </c>
      <c r="K230" s="38">
        <v>-19</v>
      </c>
      <c r="L230" s="40">
        <f t="shared" si="24"/>
        <v>5.4199079616000005E-2</v>
      </c>
      <c r="M230" s="38">
        <v>179</v>
      </c>
      <c r="N230" s="40">
        <f t="shared" si="25"/>
        <v>232.839246030336</v>
      </c>
      <c r="O230" s="41">
        <v>1482</v>
      </c>
      <c r="P230" s="42">
        <f t="shared" si="26"/>
        <v>0.15711150204476113</v>
      </c>
      <c r="Q230" s="43">
        <f t="shared" si="27"/>
        <v>2.2218543149399999</v>
      </c>
      <c r="S230" s="28"/>
      <c r="U230" s="28"/>
      <c r="V230" s="29"/>
      <c r="W230" s="28"/>
      <c r="X230" s="28"/>
    </row>
    <row r="231" spans="1:24" ht="11.25" customHeight="1" x14ac:dyDescent="0.2">
      <c r="A231" s="31" t="s">
        <v>329</v>
      </c>
      <c r="B231" s="32" t="s">
        <v>235</v>
      </c>
      <c r="C231" s="33" t="s">
        <v>16</v>
      </c>
      <c r="D231" s="34">
        <v>5</v>
      </c>
      <c r="E231" s="35">
        <v>1963</v>
      </c>
      <c r="F231" s="35">
        <v>12701</v>
      </c>
      <c r="G231" s="36">
        <v>0.373</v>
      </c>
      <c r="H231" s="37">
        <f t="shared" si="23"/>
        <v>0.209292082194</v>
      </c>
      <c r="I231" s="38">
        <v>18</v>
      </c>
      <c r="J231" s="39">
        <v>0.4</v>
      </c>
      <c r="K231" s="38">
        <v>-19</v>
      </c>
      <c r="L231" s="40">
        <f t="shared" si="24"/>
        <v>9.9555152611200015E-2</v>
      </c>
      <c r="M231" s="38">
        <v>179</v>
      </c>
      <c r="N231" s="40">
        <f t="shared" si="25"/>
        <v>427.68893561771529</v>
      </c>
      <c r="O231" s="41">
        <v>2548.91</v>
      </c>
      <c r="P231" s="42">
        <f t="shared" si="26"/>
        <v>0.16779287445132049</v>
      </c>
      <c r="Q231" s="43">
        <f t="shared" si="27"/>
        <v>4.0811956027829996</v>
      </c>
      <c r="S231" s="28"/>
      <c r="U231" s="28"/>
      <c r="V231" s="29"/>
      <c r="W231" s="28"/>
      <c r="X231" s="28"/>
    </row>
    <row r="232" spans="1:24" ht="11.25" customHeight="1" x14ac:dyDescent="0.2">
      <c r="A232" s="31" t="s">
        <v>329</v>
      </c>
      <c r="B232" s="32" t="s">
        <v>236</v>
      </c>
      <c r="C232" s="33" t="s">
        <v>16</v>
      </c>
      <c r="D232" s="34">
        <v>4</v>
      </c>
      <c r="E232" s="35">
        <v>1960</v>
      </c>
      <c r="F232" s="35">
        <v>5249</v>
      </c>
      <c r="G232" s="36">
        <v>0.44500000000000001</v>
      </c>
      <c r="H232" s="37">
        <f t="shared" si="23"/>
        <v>0.10319119329</v>
      </c>
      <c r="I232" s="38">
        <v>18</v>
      </c>
      <c r="J232" s="39">
        <v>0.4</v>
      </c>
      <c r="K232" s="38">
        <v>-19</v>
      </c>
      <c r="L232" s="40">
        <f t="shared" si="24"/>
        <v>4.9085540592000002E-2</v>
      </c>
      <c r="M232" s="38">
        <v>179</v>
      </c>
      <c r="N232" s="40">
        <f t="shared" si="25"/>
        <v>210.87148238323203</v>
      </c>
      <c r="O232" s="41">
        <v>1468.3</v>
      </c>
      <c r="P232" s="42">
        <f t="shared" si="26"/>
        <v>0.1436160746327263</v>
      </c>
      <c r="Q232" s="43">
        <f t="shared" si="27"/>
        <v>2.012228269155</v>
      </c>
      <c r="S232" s="28"/>
      <c r="U232" s="28"/>
      <c r="V232" s="29"/>
      <c r="W232" s="28"/>
      <c r="X232" s="28"/>
    </row>
    <row r="233" spans="1:24" ht="11.25" customHeight="1" x14ac:dyDescent="0.2">
      <c r="A233" s="31" t="s">
        <v>329</v>
      </c>
      <c r="B233" s="32" t="s">
        <v>237</v>
      </c>
      <c r="C233" s="33" t="s">
        <v>16</v>
      </c>
      <c r="D233" s="34">
        <v>5</v>
      </c>
      <c r="E233" s="35">
        <v>1963</v>
      </c>
      <c r="F233" s="35">
        <v>13163</v>
      </c>
      <c r="G233" s="36">
        <v>0.37</v>
      </c>
      <c r="H233" s="37">
        <f t="shared" si="23"/>
        <v>0.21516055517999999</v>
      </c>
      <c r="I233" s="38">
        <v>18</v>
      </c>
      <c r="J233" s="39">
        <v>0.4</v>
      </c>
      <c r="K233" s="38">
        <v>-19</v>
      </c>
      <c r="L233" s="40">
        <f t="shared" si="24"/>
        <v>0.10234664246400001</v>
      </c>
      <c r="M233" s="38">
        <v>179</v>
      </c>
      <c r="N233" s="40">
        <f t="shared" si="25"/>
        <v>439.68117602534403</v>
      </c>
      <c r="O233" s="41">
        <v>2601.6</v>
      </c>
      <c r="P233" s="42">
        <f t="shared" si="26"/>
        <v>0.16900414207616238</v>
      </c>
      <c r="Q233" s="43">
        <f t="shared" si="27"/>
        <v>4.1956308260099995</v>
      </c>
      <c r="S233" s="28"/>
      <c r="U233" s="28"/>
      <c r="V233" s="29"/>
      <c r="W233" s="28"/>
      <c r="X233" s="28"/>
    </row>
    <row r="234" spans="1:24" ht="11.25" customHeight="1" x14ac:dyDescent="0.2">
      <c r="A234" s="31" t="s">
        <v>329</v>
      </c>
      <c r="B234" s="32" t="s">
        <v>238</v>
      </c>
      <c r="C234" s="33" t="s">
        <v>16</v>
      </c>
      <c r="D234" s="34">
        <v>4</v>
      </c>
      <c r="E234" s="35">
        <v>1960</v>
      </c>
      <c r="F234" s="35">
        <v>5755</v>
      </c>
      <c r="G234" s="36">
        <v>0.435</v>
      </c>
      <c r="H234" s="37">
        <f t="shared" si="23"/>
        <v>0.11059630965</v>
      </c>
      <c r="I234" s="38">
        <v>18</v>
      </c>
      <c r="J234" s="39">
        <v>0.4</v>
      </c>
      <c r="K234" s="38">
        <v>-19</v>
      </c>
      <c r="L234" s="40">
        <f t="shared" si="24"/>
        <v>5.2607974320000007E-2</v>
      </c>
      <c r="M234" s="38">
        <v>179</v>
      </c>
      <c r="N234" s="40">
        <f t="shared" si="25"/>
        <v>226.00385767872004</v>
      </c>
      <c r="O234" s="41">
        <v>1468.6</v>
      </c>
      <c r="P234" s="42">
        <f t="shared" si="26"/>
        <v>0.15389068342552095</v>
      </c>
      <c r="Q234" s="43">
        <f t="shared" si="27"/>
        <v>2.156628038175</v>
      </c>
      <c r="S234" s="28"/>
      <c r="U234" s="28"/>
      <c r="V234" s="29"/>
      <c r="W234" s="28"/>
      <c r="X234" s="28"/>
    </row>
    <row r="235" spans="1:24" ht="11.25" customHeight="1" x14ac:dyDescent="0.2">
      <c r="A235" s="31" t="s">
        <v>329</v>
      </c>
      <c r="B235" s="32" t="s">
        <v>239</v>
      </c>
      <c r="C235" s="33" t="s">
        <v>16</v>
      </c>
      <c r="D235" s="34">
        <v>5</v>
      </c>
      <c r="E235" s="35">
        <v>1964</v>
      </c>
      <c r="F235" s="35">
        <v>13537</v>
      </c>
      <c r="G235" s="36">
        <v>0.37</v>
      </c>
      <c r="H235" s="37">
        <f t="shared" si="23"/>
        <v>0.22127390681999998</v>
      </c>
      <c r="I235" s="38">
        <v>18</v>
      </c>
      <c r="J235" s="39">
        <v>0.4</v>
      </c>
      <c r="K235" s="38">
        <v>-19</v>
      </c>
      <c r="L235" s="40">
        <f t="shared" si="24"/>
        <v>0.105254615136</v>
      </c>
      <c r="M235" s="38">
        <v>179</v>
      </c>
      <c r="N235" s="40">
        <f t="shared" si="25"/>
        <v>452.17382662425604</v>
      </c>
      <c r="O235" s="41">
        <v>2521.5</v>
      </c>
      <c r="P235" s="42">
        <f t="shared" si="26"/>
        <v>0.17932731573438668</v>
      </c>
      <c r="Q235" s="43">
        <f t="shared" si="27"/>
        <v>4.3148411829899995</v>
      </c>
      <c r="S235" s="28"/>
      <c r="U235" s="28"/>
      <c r="V235" s="29"/>
      <c r="W235" s="28"/>
      <c r="X235" s="28"/>
    </row>
    <row r="236" spans="1:24" ht="11.25" customHeight="1" x14ac:dyDescent="0.2">
      <c r="A236" s="31" t="s">
        <v>329</v>
      </c>
      <c r="B236" s="32" t="s">
        <v>240</v>
      </c>
      <c r="C236" s="33" t="s">
        <v>16</v>
      </c>
      <c r="D236" s="34">
        <v>4</v>
      </c>
      <c r="E236" s="35">
        <v>1960</v>
      </c>
      <c r="F236" s="35">
        <v>5674</v>
      </c>
      <c r="G236" s="36">
        <v>0.437</v>
      </c>
      <c r="H236" s="37">
        <f t="shared" si="23"/>
        <v>0.10954102976399999</v>
      </c>
      <c r="I236" s="38">
        <v>18</v>
      </c>
      <c r="J236" s="39">
        <v>0.4</v>
      </c>
      <c r="K236" s="38">
        <v>-19</v>
      </c>
      <c r="L236" s="40">
        <f t="shared" si="24"/>
        <v>5.2106003347199996E-2</v>
      </c>
      <c r="M236" s="38">
        <v>179</v>
      </c>
      <c r="N236" s="40">
        <f t="shared" si="25"/>
        <v>223.84739037957118</v>
      </c>
      <c r="O236" s="41">
        <v>1466.2</v>
      </c>
      <c r="P236" s="42">
        <f t="shared" si="26"/>
        <v>0.1526717981036497</v>
      </c>
      <c r="Q236" s="43">
        <f t="shared" si="27"/>
        <v>2.1360500803979998</v>
      </c>
      <c r="S236" s="28"/>
      <c r="U236" s="28"/>
      <c r="V236" s="29"/>
      <c r="W236" s="28"/>
      <c r="X236" s="28"/>
    </row>
    <row r="237" spans="1:24" ht="11.25" customHeight="1" x14ac:dyDescent="0.2">
      <c r="A237" s="31" t="s">
        <v>329</v>
      </c>
      <c r="B237" s="32" t="s">
        <v>241</v>
      </c>
      <c r="C237" s="33" t="s">
        <v>16</v>
      </c>
      <c r="D237" s="34">
        <v>4</v>
      </c>
      <c r="E237" s="35">
        <v>1960</v>
      </c>
      <c r="F237" s="35">
        <v>5650</v>
      </c>
      <c r="G237" s="36">
        <v>0.437</v>
      </c>
      <c r="H237" s="37">
        <f t="shared" si="23"/>
        <v>0.10907769089999998</v>
      </c>
      <c r="I237" s="38">
        <v>18</v>
      </c>
      <c r="J237" s="39">
        <v>0.4</v>
      </c>
      <c r="K237" s="38">
        <v>-19</v>
      </c>
      <c r="L237" s="40">
        <f t="shared" si="24"/>
        <v>5.1885604319999994E-2</v>
      </c>
      <c r="M237" s="38">
        <v>179</v>
      </c>
      <c r="N237" s="40">
        <f t="shared" si="25"/>
        <v>222.90055615871995</v>
      </c>
      <c r="O237" s="41">
        <v>1469.2</v>
      </c>
      <c r="P237" s="42">
        <f t="shared" si="26"/>
        <v>0.15171559771216986</v>
      </c>
      <c r="Q237" s="43">
        <f t="shared" si="27"/>
        <v>2.1270149725499996</v>
      </c>
      <c r="S237" s="28"/>
      <c r="U237" s="28"/>
      <c r="V237" s="29"/>
      <c r="W237" s="28"/>
      <c r="X237" s="28"/>
    </row>
    <row r="238" spans="1:24" ht="11.25" customHeight="1" x14ac:dyDescent="0.2">
      <c r="A238" s="31" t="s">
        <v>329</v>
      </c>
      <c r="B238" s="32" t="s">
        <v>242</v>
      </c>
      <c r="C238" s="33" t="s">
        <v>16</v>
      </c>
      <c r="D238" s="34">
        <v>5</v>
      </c>
      <c r="E238" s="35">
        <v>1967</v>
      </c>
      <c r="F238" s="35">
        <v>17897</v>
      </c>
      <c r="G238" s="36">
        <v>0.37</v>
      </c>
      <c r="H238" s="37">
        <f t="shared" si="23"/>
        <v>0.29254185641999997</v>
      </c>
      <c r="I238" s="38">
        <v>18</v>
      </c>
      <c r="J238" s="39">
        <v>0.4</v>
      </c>
      <c r="K238" s="38">
        <v>-19</v>
      </c>
      <c r="L238" s="40">
        <f t="shared" si="24"/>
        <v>0.13915504521599997</v>
      </c>
      <c r="M238" s="38">
        <v>179</v>
      </c>
      <c r="N238" s="40">
        <f t="shared" si="25"/>
        <v>597.81007424793586</v>
      </c>
      <c r="O238" s="41">
        <v>4526.7</v>
      </c>
      <c r="P238" s="42">
        <f t="shared" si="26"/>
        <v>0.13206310872112928</v>
      </c>
      <c r="Q238" s="43">
        <f t="shared" si="27"/>
        <v>5.7045662001899995</v>
      </c>
      <c r="S238" s="28"/>
      <c r="U238" s="28"/>
      <c r="V238" s="29"/>
      <c r="W238" s="28"/>
      <c r="X238" s="28"/>
    </row>
    <row r="239" spans="1:24" ht="11.25" customHeight="1" x14ac:dyDescent="0.2">
      <c r="A239" s="31" t="s">
        <v>329</v>
      </c>
      <c r="B239" s="32" t="s">
        <v>243</v>
      </c>
      <c r="C239" s="33" t="s">
        <v>16</v>
      </c>
      <c r="D239" s="34">
        <v>9</v>
      </c>
      <c r="E239" s="35">
        <v>1990</v>
      </c>
      <c r="F239" s="35">
        <v>22833</v>
      </c>
      <c r="G239" s="36">
        <v>0.33</v>
      </c>
      <c r="H239" s="37">
        <f t="shared" si="23"/>
        <v>0.33287637042000001</v>
      </c>
      <c r="I239" s="38">
        <v>18</v>
      </c>
      <c r="J239" s="39">
        <v>0.4</v>
      </c>
      <c r="K239" s="38">
        <v>-19</v>
      </c>
      <c r="L239" s="40">
        <f t="shared" si="24"/>
        <v>0.15834119241600003</v>
      </c>
      <c r="M239" s="38">
        <v>179</v>
      </c>
      <c r="N239" s="40">
        <f t="shared" si="25"/>
        <v>680.23376261913609</v>
      </c>
      <c r="O239" s="41">
        <v>4523</v>
      </c>
      <c r="P239" s="42">
        <f t="shared" si="26"/>
        <v>0.15039437599361841</v>
      </c>
      <c r="Q239" s="43">
        <f t="shared" si="27"/>
        <v>6.4910892231900004</v>
      </c>
      <c r="S239" s="28"/>
      <c r="U239" s="28"/>
      <c r="V239" s="29"/>
      <c r="W239" s="28"/>
      <c r="X239" s="28"/>
    </row>
    <row r="240" spans="1:24" ht="11.25" customHeight="1" x14ac:dyDescent="0.2">
      <c r="A240" s="31" t="s">
        <v>329</v>
      </c>
      <c r="B240" s="32" t="s">
        <v>244</v>
      </c>
      <c r="C240" s="33" t="s">
        <v>16</v>
      </c>
      <c r="D240" s="34">
        <v>5</v>
      </c>
      <c r="E240" s="35">
        <v>1965</v>
      </c>
      <c r="F240" s="35">
        <v>7387</v>
      </c>
      <c r="G240" s="36">
        <v>0.41599999999999998</v>
      </c>
      <c r="H240" s="37">
        <f t="shared" si="23"/>
        <v>0.13575864057600001</v>
      </c>
      <c r="I240" s="38">
        <v>18</v>
      </c>
      <c r="J240" s="39">
        <v>0.4</v>
      </c>
      <c r="K240" s="38">
        <v>-19</v>
      </c>
      <c r="L240" s="40">
        <f t="shared" si="24"/>
        <v>6.4577083084800008E-2</v>
      </c>
      <c r="M240" s="38">
        <v>179</v>
      </c>
      <c r="N240" s="40">
        <f t="shared" si="25"/>
        <v>277.42314893230082</v>
      </c>
      <c r="O240" s="41">
        <v>1812.7</v>
      </c>
      <c r="P240" s="42">
        <f t="shared" si="26"/>
        <v>0.15304416005533228</v>
      </c>
      <c r="Q240" s="43">
        <f t="shared" si="27"/>
        <v>2.6472934912320003</v>
      </c>
      <c r="S240" s="28"/>
      <c r="U240" s="28"/>
      <c r="V240" s="29"/>
      <c r="W240" s="28"/>
      <c r="X240" s="28"/>
    </row>
    <row r="241" spans="1:24" ht="11.25" customHeight="1" x14ac:dyDescent="0.2">
      <c r="A241" s="31" t="s">
        <v>329</v>
      </c>
      <c r="B241" s="32" t="s">
        <v>245</v>
      </c>
      <c r="C241" s="33" t="s">
        <v>16</v>
      </c>
      <c r="D241" s="34">
        <v>4</v>
      </c>
      <c r="E241" s="35">
        <v>1960</v>
      </c>
      <c r="F241" s="35">
        <v>9910</v>
      </c>
      <c r="G241" s="36">
        <v>0.39100000000000001</v>
      </c>
      <c r="H241" s="37">
        <f t="shared" si="23"/>
        <v>0.17118135617999999</v>
      </c>
      <c r="I241" s="38">
        <v>18</v>
      </c>
      <c r="J241" s="39">
        <v>0.4</v>
      </c>
      <c r="K241" s="38">
        <v>-19</v>
      </c>
      <c r="L241" s="40">
        <f t="shared" si="24"/>
        <v>8.1426807264000006E-2</v>
      </c>
      <c r="M241" s="38">
        <v>179</v>
      </c>
      <c r="N241" s="40">
        <f t="shared" si="25"/>
        <v>349.809564006144</v>
      </c>
      <c r="O241" s="41">
        <v>2538.1999999999998</v>
      </c>
      <c r="P241" s="42">
        <f t="shared" si="26"/>
        <v>0.1378179670656938</v>
      </c>
      <c r="Q241" s="43">
        <f t="shared" si="27"/>
        <v>3.3380364455099998</v>
      </c>
      <c r="S241" s="28"/>
      <c r="U241" s="28"/>
      <c r="V241" s="29"/>
      <c r="W241" s="28"/>
      <c r="X241" s="28"/>
    </row>
    <row r="242" spans="1:24" ht="11.25" customHeight="1" x14ac:dyDescent="0.2">
      <c r="A242" s="31" t="s">
        <v>329</v>
      </c>
      <c r="B242" s="32" t="s">
        <v>246</v>
      </c>
      <c r="C242" s="33" t="s">
        <v>16</v>
      </c>
      <c r="D242" s="34">
        <v>3</v>
      </c>
      <c r="E242" s="35">
        <v>1959</v>
      </c>
      <c r="F242" s="35">
        <v>4333</v>
      </c>
      <c r="G242" s="36">
        <v>0.46400000000000002</v>
      </c>
      <c r="H242" s="37">
        <f t="shared" si="23"/>
        <v>8.8820399136000011E-2</v>
      </c>
      <c r="I242" s="38">
        <v>18</v>
      </c>
      <c r="J242" s="39">
        <v>0.4</v>
      </c>
      <c r="K242" s="38">
        <v>-19</v>
      </c>
      <c r="L242" s="40">
        <f t="shared" si="24"/>
        <v>4.2249703372800006E-2</v>
      </c>
      <c r="M242" s="38">
        <v>179</v>
      </c>
      <c r="N242" s="40">
        <f t="shared" si="25"/>
        <v>181.50472568954882</v>
      </c>
      <c r="O242" s="41">
        <v>939.1</v>
      </c>
      <c r="P242" s="42">
        <f t="shared" si="26"/>
        <v>0.19327518442077396</v>
      </c>
      <c r="Q242" s="43">
        <f t="shared" si="27"/>
        <v>1.7319977831520001</v>
      </c>
      <c r="S242" s="28"/>
      <c r="U242" s="28"/>
      <c r="V242" s="29"/>
      <c r="W242" s="28"/>
      <c r="X242" s="28"/>
    </row>
    <row r="243" spans="1:24" ht="11.25" customHeight="1" x14ac:dyDescent="0.2">
      <c r="A243" s="31" t="s">
        <v>329</v>
      </c>
      <c r="B243" s="32" t="s">
        <v>247</v>
      </c>
      <c r="C243" s="33" t="s">
        <v>16</v>
      </c>
      <c r="D243" s="34">
        <v>3</v>
      </c>
      <c r="E243" s="35">
        <v>1964</v>
      </c>
      <c r="F243" s="35">
        <v>6067</v>
      </c>
      <c r="G243" s="36">
        <v>0.42899999999999999</v>
      </c>
      <c r="H243" s="37">
        <f t="shared" si="23"/>
        <v>0.11498398025399997</v>
      </c>
      <c r="I243" s="38">
        <v>18</v>
      </c>
      <c r="J243" s="39">
        <v>0.4</v>
      </c>
      <c r="K243" s="38">
        <v>-19</v>
      </c>
      <c r="L243" s="40">
        <f t="shared" si="24"/>
        <v>5.4695082499199993E-2</v>
      </c>
      <c r="M243" s="38">
        <v>179</v>
      </c>
      <c r="N243" s="40">
        <f t="shared" si="25"/>
        <v>234.97007441656316</v>
      </c>
      <c r="O243" s="41">
        <v>1358.6</v>
      </c>
      <c r="P243" s="42">
        <f t="shared" si="26"/>
        <v>0.17295015046118298</v>
      </c>
      <c r="Q243" s="43">
        <f t="shared" si="27"/>
        <v>2.2421876149529996</v>
      </c>
      <c r="S243" s="28"/>
      <c r="U243" s="28"/>
      <c r="V243" s="29"/>
      <c r="W243" s="28"/>
      <c r="X243" s="28"/>
    </row>
    <row r="244" spans="1:24" ht="11.25" customHeight="1" x14ac:dyDescent="0.2">
      <c r="A244" s="31" t="s">
        <v>329</v>
      </c>
      <c r="B244" s="32" t="s">
        <v>248</v>
      </c>
      <c r="C244" s="33" t="s">
        <v>16</v>
      </c>
      <c r="D244" s="34">
        <v>4</v>
      </c>
      <c r="E244" s="35">
        <v>1960</v>
      </c>
      <c r="F244" s="35">
        <v>9818</v>
      </c>
      <c r="G244" s="36">
        <v>0.39200000000000002</v>
      </c>
      <c r="H244" s="37">
        <f t="shared" si="23"/>
        <v>0.17002592476800002</v>
      </c>
      <c r="I244" s="38">
        <v>18</v>
      </c>
      <c r="J244" s="39">
        <v>0.4</v>
      </c>
      <c r="K244" s="38">
        <v>-19</v>
      </c>
      <c r="L244" s="40">
        <f t="shared" si="24"/>
        <v>8.0877196646400015E-2</v>
      </c>
      <c r="M244" s="38">
        <v>179</v>
      </c>
      <c r="N244" s="40">
        <f t="shared" si="25"/>
        <v>347.44843679293444</v>
      </c>
      <c r="O244" s="41">
        <v>2076.5</v>
      </c>
      <c r="P244" s="42">
        <f t="shared" si="26"/>
        <v>0.1673240726187982</v>
      </c>
      <c r="Q244" s="43">
        <f t="shared" si="27"/>
        <v>3.3155055329760006</v>
      </c>
      <c r="S244" s="28"/>
      <c r="U244" s="28"/>
      <c r="V244" s="29"/>
      <c r="W244" s="28"/>
      <c r="X244" s="28"/>
    </row>
    <row r="245" spans="1:24" ht="11.25" customHeight="1" x14ac:dyDescent="0.2">
      <c r="A245" s="31" t="s">
        <v>329</v>
      </c>
      <c r="B245" s="32" t="s">
        <v>249</v>
      </c>
      <c r="C245" s="33" t="s">
        <v>16</v>
      </c>
      <c r="D245" s="34">
        <v>3</v>
      </c>
      <c r="E245" s="35">
        <v>1959</v>
      </c>
      <c r="F245" s="35">
        <v>6125</v>
      </c>
      <c r="G245" s="36">
        <v>0.42899999999999999</v>
      </c>
      <c r="H245" s="37">
        <f t="shared" si="23"/>
        <v>0.11608321724999998</v>
      </c>
      <c r="I245" s="38">
        <v>18</v>
      </c>
      <c r="J245" s="39">
        <v>0.4</v>
      </c>
      <c r="K245" s="38">
        <v>-19</v>
      </c>
      <c r="L245" s="40">
        <f t="shared" si="24"/>
        <v>5.5217962799999999E-2</v>
      </c>
      <c r="M245" s="38">
        <v>179</v>
      </c>
      <c r="N245" s="40">
        <f t="shared" si="25"/>
        <v>237.2163681888</v>
      </c>
      <c r="O245" s="41">
        <v>1291.4000000000001</v>
      </c>
      <c r="P245" s="42">
        <f t="shared" si="26"/>
        <v>0.18368930477683135</v>
      </c>
      <c r="Q245" s="43">
        <f t="shared" si="27"/>
        <v>2.2636227363749994</v>
      </c>
      <c r="S245" s="28"/>
      <c r="U245" s="28"/>
      <c r="V245" s="29"/>
      <c r="W245" s="28"/>
      <c r="X245" s="28"/>
    </row>
    <row r="246" spans="1:24" ht="11.25" customHeight="1" x14ac:dyDescent="0.2">
      <c r="A246" s="31" t="s">
        <v>329</v>
      </c>
      <c r="B246" s="32" t="s">
        <v>250</v>
      </c>
      <c r="C246" s="33" t="s">
        <v>16</v>
      </c>
      <c r="D246" s="34">
        <v>4</v>
      </c>
      <c r="E246" s="35">
        <v>1960</v>
      </c>
      <c r="F246" s="35">
        <v>5644</v>
      </c>
      <c r="G246" s="36">
        <v>0.437</v>
      </c>
      <c r="H246" s="37">
        <f t="shared" si="23"/>
        <v>0.10896185618399999</v>
      </c>
      <c r="I246" s="38">
        <v>18</v>
      </c>
      <c r="J246" s="39">
        <v>0.4</v>
      </c>
      <c r="K246" s="38">
        <v>-19</v>
      </c>
      <c r="L246" s="40">
        <f t="shared" si="24"/>
        <v>5.18305045632E-2</v>
      </c>
      <c r="M246" s="38">
        <v>179</v>
      </c>
      <c r="N246" s="40">
        <f t="shared" si="25"/>
        <v>222.66384760350721</v>
      </c>
      <c r="O246" s="41">
        <v>1487.8</v>
      </c>
      <c r="P246" s="42">
        <f t="shared" si="26"/>
        <v>0.14965979809349861</v>
      </c>
      <c r="Q246" s="43">
        <f t="shared" si="27"/>
        <v>2.1247561955879997</v>
      </c>
      <c r="S246" s="28"/>
      <c r="U246" s="28"/>
      <c r="V246" s="29"/>
      <c r="W246" s="28"/>
      <c r="X246" s="28"/>
    </row>
    <row r="247" spans="1:24" ht="11.25" customHeight="1" x14ac:dyDescent="0.2">
      <c r="A247" s="31" t="s">
        <v>329</v>
      </c>
      <c r="B247" s="32" t="s">
        <v>251</v>
      </c>
      <c r="C247" s="33" t="s">
        <v>16</v>
      </c>
      <c r="D247" s="34">
        <v>3</v>
      </c>
      <c r="E247" s="44">
        <v>1964</v>
      </c>
      <c r="F247" s="44">
        <v>4369</v>
      </c>
      <c r="G247" s="45">
        <v>0.46200000000000002</v>
      </c>
      <c r="H247" s="37">
        <f t="shared" si="23"/>
        <v>8.9172321084E-2</v>
      </c>
      <c r="I247" s="38">
        <v>18</v>
      </c>
      <c r="J247" s="39">
        <v>0.4</v>
      </c>
      <c r="K247" s="38">
        <v>-19</v>
      </c>
      <c r="L247" s="40">
        <f t="shared" si="24"/>
        <v>4.2417104083200007E-2</v>
      </c>
      <c r="M247" s="38">
        <v>179</v>
      </c>
      <c r="N247" s="40">
        <f t="shared" si="25"/>
        <v>182.2238791414272</v>
      </c>
      <c r="O247" s="41">
        <v>936</v>
      </c>
      <c r="P247" s="42">
        <f t="shared" si="26"/>
        <v>0.19468363156135385</v>
      </c>
      <c r="Q247" s="43">
        <f t="shared" si="27"/>
        <v>1.738860261138</v>
      </c>
      <c r="S247" s="28"/>
      <c r="U247" s="28"/>
      <c r="V247" s="29"/>
      <c r="W247" s="28"/>
      <c r="X247" s="28"/>
    </row>
    <row r="248" spans="1:24" ht="11.25" customHeight="1" x14ac:dyDescent="0.2">
      <c r="A248" s="31" t="s">
        <v>329</v>
      </c>
      <c r="B248" s="32" t="s">
        <v>252</v>
      </c>
      <c r="C248" s="33" t="s">
        <v>16</v>
      </c>
      <c r="D248" s="34">
        <v>3</v>
      </c>
      <c r="E248" s="44">
        <v>1964</v>
      </c>
      <c r="F248" s="44">
        <v>4176</v>
      </c>
      <c r="G248" s="45">
        <v>0.46600000000000003</v>
      </c>
      <c r="H248" s="37">
        <f t="shared" si="23"/>
        <v>8.5971094847999988E-2</v>
      </c>
      <c r="I248" s="38">
        <v>18</v>
      </c>
      <c r="J248" s="39">
        <v>0.4</v>
      </c>
      <c r="K248" s="38">
        <v>-19</v>
      </c>
      <c r="L248" s="40">
        <f t="shared" si="24"/>
        <v>4.0894358630400002E-2</v>
      </c>
      <c r="M248" s="38">
        <v>179</v>
      </c>
      <c r="N248" s="40">
        <f t="shared" si="25"/>
        <v>175.6821646761984</v>
      </c>
      <c r="O248" s="41">
        <v>960.3</v>
      </c>
      <c r="P248" s="42">
        <f t="shared" si="26"/>
        <v>0.18294508453212371</v>
      </c>
      <c r="Q248" s="43">
        <f t="shared" si="27"/>
        <v>1.6764363495359997</v>
      </c>
      <c r="S248" s="28"/>
      <c r="U248" s="28"/>
      <c r="V248" s="29"/>
      <c r="W248" s="28"/>
      <c r="X248" s="28"/>
    </row>
    <row r="249" spans="1:24" ht="11.25" customHeight="1" x14ac:dyDescent="0.2">
      <c r="A249" s="31" t="s">
        <v>329</v>
      </c>
      <c r="B249" s="32" t="s">
        <v>253</v>
      </c>
      <c r="C249" s="33" t="s">
        <v>16</v>
      </c>
      <c r="D249" s="34">
        <v>4</v>
      </c>
      <c r="E249" s="44">
        <v>1958</v>
      </c>
      <c r="F249" s="44">
        <v>5846</v>
      </c>
      <c r="G249" s="45">
        <v>0.372</v>
      </c>
      <c r="H249" s="37">
        <f t="shared" si="23"/>
        <v>9.6074426735999988E-2</v>
      </c>
      <c r="I249" s="38">
        <v>18</v>
      </c>
      <c r="J249" s="39">
        <v>0.4</v>
      </c>
      <c r="K249" s="38">
        <v>-19</v>
      </c>
      <c r="L249" s="40">
        <f t="shared" si="24"/>
        <v>4.5700267852799993E-2</v>
      </c>
      <c r="M249" s="38">
        <v>179</v>
      </c>
      <c r="N249" s="40">
        <f t="shared" si="25"/>
        <v>196.32835069562879</v>
      </c>
      <c r="O249" s="41">
        <v>1500.7</v>
      </c>
      <c r="P249" s="42">
        <f t="shared" si="26"/>
        <v>0.13082451568976397</v>
      </c>
      <c r="Q249" s="43">
        <f t="shared" si="27"/>
        <v>1.8734513213519997</v>
      </c>
      <c r="S249" s="28"/>
      <c r="U249" s="28"/>
      <c r="V249" s="29"/>
      <c r="W249" s="28"/>
      <c r="X249" s="28"/>
    </row>
    <row r="250" spans="1:24" ht="11.25" customHeight="1" x14ac:dyDescent="0.2">
      <c r="A250" s="31" t="s">
        <v>329</v>
      </c>
      <c r="B250" s="32" t="s">
        <v>254</v>
      </c>
      <c r="C250" s="33" t="s">
        <v>16</v>
      </c>
      <c r="D250" s="34">
        <v>4</v>
      </c>
      <c r="E250" s="35">
        <v>1963</v>
      </c>
      <c r="F250" s="35">
        <v>10083</v>
      </c>
      <c r="G250" s="36">
        <v>0.38900000000000001</v>
      </c>
      <c r="H250" s="37">
        <f t="shared" si="23"/>
        <v>0.17327879508599997</v>
      </c>
      <c r="I250" s="38">
        <v>18</v>
      </c>
      <c r="J250" s="39">
        <v>0.4</v>
      </c>
      <c r="K250" s="38">
        <v>-19</v>
      </c>
      <c r="L250" s="40">
        <f t="shared" si="24"/>
        <v>8.2424507932799998E-2</v>
      </c>
      <c r="M250" s="38">
        <v>179</v>
      </c>
      <c r="N250" s="40">
        <f t="shared" si="25"/>
        <v>354.09568607930879</v>
      </c>
      <c r="O250" s="41">
        <v>2497.1999999999998</v>
      </c>
      <c r="P250" s="42">
        <f t="shared" si="26"/>
        <v>0.14179708716935321</v>
      </c>
      <c r="Q250" s="43">
        <f t="shared" si="27"/>
        <v>3.3789365041769992</v>
      </c>
      <c r="S250" s="28"/>
      <c r="U250" s="28"/>
      <c r="V250" s="29"/>
      <c r="W250" s="28"/>
      <c r="X250" s="28"/>
    </row>
    <row r="251" spans="1:24" ht="11.25" customHeight="1" x14ac:dyDescent="0.2">
      <c r="A251" s="31" t="s">
        <v>329</v>
      </c>
      <c r="B251" s="32" t="s">
        <v>255</v>
      </c>
      <c r="C251" s="33" t="s">
        <v>16</v>
      </c>
      <c r="D251" s="34">
        <v>3</v>
      </c>
      <c r="E251" s="35">
        <v>1964</v>
      </c>
      <c r="F251" s="35">
        <v>6058</v>
      </c>
      <c r="G251" s="36">
        <v>0.42899999999999999</v>
      </c>
      <c r="H251" s="37">
        <f t="shared" si="23"/>
        <v>0.114813408996</v>
      </c>
      <c r="I251" s="38">
        <v>18</v>
      </c>
      <c r="J251" s="39">
        <v>0.4</v>
      </c>
      <c r="K251" s="38">
        <v>-19</v>
      </c>
      <c r="L251" s="40">
        <f t="shared" si="24"/>
        <v>5.4613945900800001E-2</v>
      </c>
      <c r="M251" s="38">
        <v>179</v>
      </c>
      <c r="N251" s="40">
        <f t="shared" si="25"/>
        <v>234.62151158983681</v>
      </c>
      <c r="O251" s="41">
        <v>1177.8</v>
      </c>
      <c r="P251" s="42">
        <f t="shared" si="26"/>
        <v>0.19920318525202652</v>
      </c>
      <c r="Q251" s="43">
        <f t="shared" si="27"/>
        <v>2.238861475422</v>
      </c>
      <c r="S251" s="28"/>
      <c r="U251" s="28"/>
      <c r="V251" s="29"/>
      <c r="W251" s="28"/>
      <c r="X251" s="28"/>
    </row>
    <row r="252" spans="1:24" ht="11.25" customHeight="1" x14ac:dyDescent="0.2">
      <c r="A252" s="31" t="s">
        <v>329</v>
      </c>
      <c r="B252" s="32" t="s">
        <v>256</v>
      </c>
      <c r="C252" s="33" t="s">
        <v>16</v>
      </c>
      <c r="D252" s="34">
        <v>4</v>
      </c>
      <c r="E252" s="35">
        <v>1964</v>
      </c>
      <c r="F252" s="35">
        <v>9676</v>
      </c>
      <c r="G252" s="36">
        <v>0.39300000000000002</v>
      </c>
      <c r="H252" s="37">
        <f t="shared" si="23"/>
        <v>0.16799426690399999</v>
      </c>
      <c r="I252" s="38">
        <v>18</v>
      </c>
      <c r="J252" s="39">
        <v>0.4</v>
      </c>
      <c r="K252" s="38">
        <v>-19</v>
      </c>
      <c r="L252" s="40">
        <f t="shared" si="24"/>
        <v>7.9910786419200006E-2</v>
      </c>
      <c r="M252" s="38">
        <v>179</v>
      </c>
      <c r="N252" s="40">
        <f t="shared" si="25"/>
        <v>343.29673845688319</v>
      </c>
      <c r="O252" s="41">
        <v>2606.4</v>
      </c>
      <c r="P252" s="42">
        <f t="shared" si="26"/>
        <v>0.13171299050678453</v>
      </c>
      <c r="Q252" s="43">
        <f t="shared" si="27"/>
        <v>3.275888204628</v>
      </c>
      <c r="S252" s="28"/>
      <c r="U252" s="28"/>
      <c r="V252" s="29"/>
      <c r="W252" s="28"/>
      <c r="X252" s="28"/>
    </row>
    <row r="253" spans="1:24" ht="11.25" customHeight="1" x14ac:dyDescent="0.2">
      <c r="A253" s="31" t="s">
        <v>329</v>
      </c>
      <c r="B253" s="32" t="s">
        <v>257</v>
      </c>
      <c r="C253" s="33" t="s">
        <v>16</v>
      </c>
      <c r="D253" s="34">
        <v>4</v>
      </c>
      <c r="E253" s="35">
        <v>1964</v>
      </c>
      <c r="F253" s="35">
        <v>8319</v>
      </c>
      <c r="G253" s="36">
        <v>0.40699999999999997</v>
      </c>
      <c r="H253" s="37">
        <f t="shared" si="23"/>
        <v>0.14957933027399997</v>
      </c>
      <c r="I253" s="38">
        <v>18</v>
      </c>
      <c r="J253" s="39">
        <v>0.4</v>
      </c>
      <c r="K253" s="38">
        <v>-19</v>
      </c>
      <c r="L253" s="40">
        <f t="shared" si="24"/>
        <v>7.1151248995199992E-2</v>
      </c>
      <c r="M253" s="38">
        <v>179</v>
      </c>
      <c r="N253" s="40">
        <f t="shared" si="25"/>
        <v>305.66576568337916</v>
      </c>
      <c r="O253" s="41">
        <v>2074.9</v>
      </c>
      <c r="P253" s="42">
        <f t="shared" si="26"/>
        <v>0.14731590230053457</v>
      </c>
      <c r="Q253" s="43">
        <f t="shared" si="27"/>
        <v>2.9167969403429996</v>
      </c>
      <c r="S253" s="28"/>
      <c r="U253" s="28"/>
      <c r="V253" s="29"/>
      <c r="W253" s="28"/>
      <c r="X253" s="28"/>
    </row>
    <row r="254" spans="1:24" ht="11.25" customHeight="1" x14ac:dyDescent="0.2">
      <c r="A254" s="31" t="s">
        <v>329</v>
      </c>
      <c r="B254" s="32" t="s">
        <v>258</v>
      </c>
      <c r="C254" s="33" t="s">
        <v>16</v>
      </c>
      <c r="D254" s="34">
        <v>9</v>
      </c>
      <c r="E254" s="35">
        <v>2009</v>
      </c>
      <c r="F254" s="35">
        <v>24050</v>
      </c>
      <c r="G254" s="36">
        <v>0.33</v>
      </c>
      <c r="H254" s="37">
        <f t="shared" si="23"/>
        <v>0.35061869699999992</v>
      </c>
      <c r="I254" s="38">
        <v>18</v>
      </c>
      <c r="J254" s="39">
        <v>0.4</v>
      </c>
      <c r="K254" s="38">
        <v>-19</v>
      </c>
      <c r="L254" s="40">
        <f t="shared" si="24"/>
        <v>0.16678078559999998</v>
      </c>
      <c r="M254" s="38">
        <v>179</v>
      </c>
      <c r="N254" s="40">
        <f t="shared" si="25"/>
        <v>716.49025493759996</v>
      </c>
      <c r="O254" s="41">
        <v>2669.8</v>
      </c>
      <c r="P254" s="42">
        <f t="shared" si="26"/>
        <v>0.26836851259929578</v>
      </c>
      <c r="Q254" s="43">
        <f t="shared" si="27"/>
        <v>6.8370645914999981</v>
      </c>
      <c r="S254" s="28"/>
      <c r="U254" s="28"/>
      <c r="V254" s="29"/>
      <c r="W254" s="28"/>
      <c r="X254" s="28"/>
    </row>
    <row r="255" spans="1:24" ht="11.25" customHeight="1" x14ac:dyDescent="0.2">
      <c r="A255" s="31" t="s">
        <v>329</v>
      </c>
      <c r="B255" s="32" t="s">
        <v>259</v>
      </c>
      <c r="C255" s="33" t="s">
        <v>16</v>
      </c>
      <c r="D255" s="34">
        <v>9</v>
      </c>
      <c r="E255" s="35">
        <v>1994</v>
      </c>
      <c r="F255" s="35">
        <v>45000</v>
      </c>
      <c r="G255" s="36">
        <v>0.33</v>
      </c>
      <c r="H255" s="37">
        <f t="shared" si="23"/>
        <v>0.65604329999999988</v>
      </c>
      <c r="I255" s="38">
        <v>18</v>
      </c>
      <c r="J255" s="39">
        <v>0.4</v>
      </c>
      <c r="K255" s="38">
        <v>-19</v>
      </c>
      <c r="L255" s="40">
        <f t="shared" si="24"/>
        <v>0.31206383999999998</v>
      </c>
      <c r="M255" s="38">
        <v>179</v>
      </c>
      <c r="N255" s="40">
        <f t="shared" si="25"/>
        <v>1340.6262566399998</v>
      </c>
      <c r="O255" s="41">
        <v>9083.2000000000007</v>
      </c>
      <c r="P255" s="42">
        <f t="shared" si="26"/>
        <v>0.14759404798308964</v>
      </c>
      <c r="Q255" s="43">
        <f t="shared" si="27"/>
        <v>12.792844349999998</v>
      </c>
      <c r="S255" s="28"/>
      <c r="U255" s="28"/>
      <c r="V255" s="29"/>
      <c r="W255" s="28"/>
      <c r="X255" s="28"/>
    </row>
    <row r="256" spans="1:24" ht="11.25" customHeight="1" x14ac:dyDescent="0.2">
      <c r="A256" s="31" t="s">
        <v>329</v>
      </c>
      <c r="B256" s="32" t="s">
        <v>260</v>
      </c>
      <c r="C256" s="33" t="s">
        <v>16</v>
      </c>
      <c r="D256" s="34">
        <v>9</v>
      </c>
      <c r="E256" s="35">
        <v>1995</v>
      </c>
      <c r="F256" s="35">
        <v>33713</v>
      </c>
      <c r="G256" s="36">
        <v>0.33</v>
      </c>
      <c r="H256" s="37">
        <f t="shared" si="23"/>
        <v>0.49149306162</v>
      </c>
      <c r="I256" s="38">
        <v>18</v>
      </c>
      <c r="J256" s="39">
        <v>0.4</v>
      </c>
      <c r="K256" s="38">
        <v>-19</v>
      </c>
      <c r="L256" s="40">
        <f t="shared" si="24"/>
        <v>0.233791294176</v>
      </c>
      <c r="M256" s="38">
        <v>179</v>
      </c>
      <c r="N256" s="40">
        <f t="shared" si="25"/>
        <v>1004.3673997800961</v>
      </c>
      <c r="O256" s="41">
        <v>7239.2</v>
      </c>
      <c r="P256" s="42">
        <f t="shared" si="26"/>
        <v>0.13874010937397724</v>
      </c>
      <c r="Q256" s="43">
        <f t="shared" si="27"/>
        <v>9.5841147015899999</v>
      </c>
      <c r="S256" s="28"/>
      <c r="U256" s="28"/>
      <c r="V256" s="29"/>
      <c r="W256" s="28"/>
      <c r="X256" s="28"/>
    </row>
    <row r="257" spans="1:24" ht="11.25" customHeight="1" x14ac:dyDescent="0.2">
      <c r="A257" s="31" t="s">
        <v>329</v>
      </c>
      <c r="B257" s="32" t="s">
        <v>261</v>
      </c>
      <c r="C257" s="33" t="s">
        <v>16</v>
      </c>
      <c r="D257" s="34">
        <v>4</v>
      </c>
      <c r="E257" s="35">
        <v>1959</v>
      </c>
      <c r="F257" s="35">
        <v>13190</v>
      </c>
      <c r="G257" s="36">
        <v>0.37</v>
      </c>
      <c r="H257" s="37">
        <f t="shared" si="23"/>
        <v>0.21560189339999997</v>
      </c>
      <c r="I257" s="38">
        <v>18</v>
      </c>
      <c r="J257" s="39">
        <v>0.4</v>
      </c>
      <c r="K257" s="38">
        <v>-19</v>
      </c>
      <c r="L257" s="40">
        <f t="shared" si="24"/>
        <v>0.10255657632</v>
      </c>
      <c r="M257" s="38">
        <v>179</v>
      </c>
      <c r="N257" s="40">
        <f t="shared" si="25"/>
        <v>440.58305187072</v>
      </c>
      <c r="O257" s="41">
        <v>2609.9</v>
      </c>
      <c r="P257" s="42">
        <f t="shared" si="26"/>
        <v>0.16881223490199623</v>
      </c>
      <c r="Q257" s="43">
        <f t="shared" si="27"/>
        <v>4.2042369212999997</v>
      </c>
      <c r="S257" s="28"/>
      <c r="U257" s="28"/>
      <c r="V257" s="29"/>
      <c r="W257" s="28"/>
      <c r="X257" s="28"/>
    </row>
    <row r="258" spans="1:24" ht="11.25" customHeight="1" x14ac:dyDescent="0.2">
      <c r="A258" s="31" t="s">
        <v>329</v>
      </c>
      <c r="B258" s="32" t="s">
        <v>262</v>
      </c>
      <c r="C258" s="33" t="s">
        <v>16</v>
      </c>
      <c r="D258" s="34">
        <v>3</v>
      </c>
      <c r="E258" s="35">
        <v>1957</v>
      </c>
      <c r="F258" s="35">
        <v>6188</v>
      </c>
      <c r="G258" s="36">
        <v>0.36799999999999999</v>
      </c>
      <c r="H258" s="37">
        <f t="shared" si="23"/>
        <v>0.10060143475199998</v>
      </c>
      <c r="I258" s="38">
        <v>18</v>
      </c>
      <c r="J258" s="39">
        <v>0.4</v>
      </c>
      <c r="K258" s="38">
        <v>-19</v>
      </c>
      <c r="L258" s="40">
        <f t="shared" si="24"/>
        <v>4.7853655449599998E-2</v>
      </c>
      <c r="M258" s="38">
        <v>179</v>
      </c>
      <c r="N258" s="40">
        <f t="shared" si="25"/>
        <v>205.57930381148159</v>
      </c>
      <c r="O258" s="41">
        <v>1345.5</v>
      </c>
      <c r="P258" s="42">
        <f t="shared" si="26"/>
        <v>0.15279026667519999</v>
      </c>
      <c r="Q258" s="43">
        <f t="shared" si="27"/>
        <v>1.9617279776639995</v>
      </c>
      <c r="S258" s="28"/>
      <c r="U258" s="28"/>
      <c r="V258" s="29"/>
      <c r="W258" s="28"/>
      <c r="X258" s="28"/>
    </row>
    <row r="259" spans="1:24" ht="11.25" customHeight="1" x14ac:dyDescent="0.2">
      <c r="A259" s="31" t="s">
        <v>329</v>
      </c>
      <c r="B259" s="32" t="s">
        <v>263</v>
      </c>
      <c r="C259" s="33" t="s">
        <v>16</v>
      </c>
      <c r="D259" s="34">
        <v>4</v>
      </c>
      <c r="E259" s="35">
        <v>1958</v>
      </c>
      <c r="F259" s="35">
        <v>12293</v>
      </c>
      <c r="G259" s="36">
        <v>0.307</v>
      </c>
      <c r="H259" s="37">
        <f t="shared" si="23"/>
        <v>0.16672560727799998</v>
      </c>
      <c r="I259" s="38">
        <v>18</v>
      </c>
      <c r="J259" s="39">
        <v>0.4</v>
      </c>
      <c r="K259" s="38">
        <v>-19</v>
      </c>
      <c r="L259" s="40">
        <f t="shared" si="24"/>
        <v>7.9307315894400002E-2</v>
      </c>
      <c r="M259" s="38">
        <v>179</v>
      </c>
      <c r="N259" s="40">
        <f t="shared" si="25"/>
        <v>340.70422908234241</v>
      </c>
      <c r="O259" s="41">
        <v>2619.3000000000002</v>
      </c>
      <c r="P259" s="42">
        <f t="shared" si="26"/>
        <v>0.13007453483081066</v>
      </c>
      <c r="Q259" s="43">
        <f t="shared" si="27"/>
        <v>3.2511493419209998</v>
      </c>
      <c r="S259" s="28"/>
      <c r="U259" s="28"/>
      <c r="V259" s="29"/>
      <c r="W259" s="28"/>
      <c r="X259" s="28"/>
    </row>
    <row r="260" spans="1:24" ht="11.25" customHeight="1" x14ac:dyDescent="0.2">
      <c r="A260" s="31" t="s">
        <v>329</v>
      </c>
      <c r="B260" s="32" t="s">
        <v>264</v>
      </c>
      <c r="C260" s="33" t="s">
        <v>16</v>
      </c>
      <c r="D260" s="34">
        <v>4</v>
      </c>
      <c r="E260" s="35">
        <v>1959</v>
      </c>
      <c r="F260" s="35">
        <v>16055</v>
      </c>
      <c r="G260" s="36">
        <v>0.37</v>
      </c>
      <c r="H260" s="37">
        <f t="shared" si="23"/>
        <v>0.26243278229999994</v>
      </c>
      <c r="I260" s="38">
        <v>18</v>
      </c>
      <c r="J260" s="39">
        <v>0.4</v>
      </c>
      <c r="K260" s="38">
        <v>-19</v>
      </c>
      <c r="L260" s="40">
        <f t="shared" si="24"/>
        <v>0.12483289103999998</v>
      </c>
      <c r="M260" s="38">
        <v>179</v>
      </c>
      <c r="N260" s="40">
        <f t="shared" si="25"/>
        <v>536.28209990783989</v>
      </c>
      <c r="O260" s="41">
        <v>2948.2</v>
      </c>
      <c r="P260" s="42">
        <f t="shared" si="26"/>
        <v>0.18190153310760462</v>
      </c>
      <c r="Q260" s="43">
        <f t="shared" si="27"/>
        <v>5.117439254849999</v>
      </c>
      <c r="S260" s="28"/>
      <c r="U260" s="28"/>
      <c r="V260" s="29"/>
      <c r="W260" s="28"/>
      <c r="X260" s="28"/>
    </row>
    <row r="261" spans="1:24" ht="11.25" customHeight="1" x14ac:dyDescent="0.2">
      <c r="A261" s="31" t="s">
        <v>329</v>
      </c>
      <c r="B261" s="32" t="s">
        <v>265</v>
      </c>
      <c r="C261" s="33" t="s">
        <v>16</v>
      </c>
      <c r="D261" s="34">
        <v>4</v>
      </c>
      <c r="E261" s="35">
        <v>1959</v>
      </c>
      <c r="F261" s="35">
        <v>7606</v>
      </c>
      <c r="G261" s="36">
        <v>0.41399999999999998</v>
      </c>
      <c r="H261" s="37">
        <f t="shared" si="23"/>
        <v>0.13911139735200001</v>
      </c>
      <c r="I261" s="38">
        <v>18</v>
      </c>
      <c r="J261" s="39">
        <v>0.4</v>
      </c>
      <c r="K261" s="38">
        <v>-19</v>
      </c>
      <c r="L261" s="40">
        <f t="shared" si="24"/>
        <v>6.617190792960001E-2</v>
      </c>
      <c r="M261" s="38">
        <v>179</v>
      </c>
      <c r="N261" s="40">
        <f t="shared" si="25"/>
        <v>284.27451646556165</v>
      </c>
      <c r="O261" s="41">
        <v>2042.35</v>
      </c>
      <c r="P261" s="42">
        <f t="shared" si="26"/>
        <v>0.13918991184937041</v>
      </c>
      <c r="Q261" s="43">
        <f t="shared" si="27"/>
        <v>2.712672248364</v>
      </c>
      <c r="S261" s="28"/>
      <c r="U261" s="28"/>
      <c r="V261" s="29"/>
      <c r="W261" s="28"/>
      <c r="X261" s="28"/>
    </row>
    <row r="262" spans="1:24" ht="11.25" customHeight="1" x14ac:dyDescent="0.2">
      <c r="A262" s="31" t="s">
        <v>329</v>
      </c>
      <c r="B262" s="32" t="s">
        <v>266</v>
      </c>
      <c r="C262" s="33" t="s">
        <v>16</v>
      </c>
      <c r="D262" s="34">
        <v>4</v>
      </c>
      <c r="E262" s="35">
        <v>1959</v>
      </c>
      <c r="F262" s="35">
        <v>12123</v>
      </c>
      <c r="G262" s="36">
        <v>0.379</v>
      </c>
      <c r="H262" s="37">
        <f t="shared" si="23"/>
        <v>0.20298098982599996</v>
      </c>
      <c r="I262" s="38">
        <v>18</v>
      </c>
      <c r="J262" s="39">
        <v>0.4</v>
      </c>
      <c r="K262" s="38">
        <v>-19</v>
      </c>
      <c r="L262" s="40">
        <f t="shared" si="24"/>
        <v>9.6553119484799985E-2</v>
      </c>
      <c r="M262" s="38">
        <v>179</v>
      </c>
      <c r="N262" s="40">
        <f t="shared" si="25"/>
        <v>414.79220130670069</v>
      </c>
      <c r="O262" s="41">
        <v>2623.2</v>
      </c>
      <c r="P262" s="42">
        <f t="shared" si="26"/>
        <v>0.15812450492021224</v>
      </c>
      <c r="Q262" s="43">
        <f t="shared" si="27"/>
        <v>3.9581293016069994</v>
      </c>
      <c r="S262" s="28"/>
      <c r="U262" s="28"/>
      <c r="V262" s="29"/>
      <c r="W262" s="28"/>
      <c r="X262" s="28"/>
    </row>
    <row r="263" spans="1:24" ht="11.25" customHeight="1" x14ac:dyDescent="0.2">
      <c r="A263" s="31" t="s">
        <v>329</v>
      </c>
      <c r="B263" s="32" t="s">
        <v>267</v>
      </c>
      <c r="C263" s="33" t="s">
        <v>16</v>
      </c>
      <c r="D263" s="34">
        <v>4</v>
      </c>
      <c r="E263" s="35">
        <v>1959</v>
      </c>
      <c r="F263" s="35">
        <v>5739</v>
      </c>
      <c r="G263" s="36">
        <v>0.435</v>
      </c>
      <c r="H263" s="37">
        <f t="shared" si="23"/>
        <v>0.11028883077</v>
      </c>
      <c r="I263" s="38">
        <v>18</v>
      </c>
      <c r="J263" s="39">
        <v>0.4</v>
      </c>
      <c r="K263" s="38">
        <v>-19</v>
      </c>
      <c r="L263" s="40">
        <f t="shared" si="24"/>
        <v>5.2461714095999999E-2</v>
      </c>
      <c r="M263" s="38">
        <v>179</v>
      </c>
      <c r="N263" s="40">
        <f t="shared" si="25"/>
        <v>225.37552375641599</v>
      </c>
      <c r="O263" s="41">
        <v>1494.8</v>
      </c>
      <c r="P263" s="42">
        <f t="shared" si="26"/>
        <v>0.15077302900482739</v>
      </c>
      <c r="Q263" s="43">
        <f t="shared" si="27"/>
        <v>2.150632200015</v>
      </c>
      <c r="S263" s="28"/>
      <c r="U263" s="28"/>
      <c r="V263" s="29"/>
      <c r="W263" s="28"/>
      <c r="X263" s="28"/>
    </row>
    <row r="264" spans="1:24" ht="11.25" customHeight="1" x14ac:dyDescent="0.2">
      <c r="A264" s="31" t="s">
        <v>329</v>
      </c>
      <c r="B264" s="32" t="s">
        <v>268</v>
      </c>
      <c r="C264" s="33" t="s">
        <v>16</v>
      </c>
      <c r="D264" s="34">
        <v>3</v>
      </c>
      <c r="E264" s="35">
        <v>1959</v>
      </c>
      <c r="F264" s="35">
        <v>6020</v>
      </c>
      <c r="G264" s="36">
        <v>0.43</v>
      </c>
      <c r="H264" s="37">
        <f t="shared" si="23"/>
        <v>0.11435917079999999</v>
      </c>
      <c r="I264" s="38">
        <v>18</v>
      </c>
      <c r="J264" s="39">
        <v>0.4</v>
      </c>
      <c r="K264" s="38">
        <v>-19</v>
      </c>
      <c r="L264" s="40">
        <f t="shared" si="24"/>
        <v>5.4397875839999998E-2</v>
      </c>
      <c r="M264" s="38">
        <v>179</v>
      </c>
      <c r="N264" s="40">
        <f t="shared" si="25"/>
        <v>233.69327460864</v>
      </c>
      <c r="O264" s="41">
        <v>1361.5</v>
      </c>
      <c r="P264" s="42">
        <f t="shared" si="26"/>
        <v>0.17164397694354755</v>
      </c>
      <c r="Q264" s="43">
        <f t="shared" si="27"/>
        <v>2.2300038305999998</v>
      </c>
      <c r="S264" s="28"/>
      <c r="U264" s="28"/>
      <c r="V264" s="29"/>
      <c r="W264" s="28"/>
      <c r="X264" s="28"/>
    </row>
    <row r="265" spans="1:24" ht="11.25" customHeight="1" x14ac:dyDescent="0.2">
      <c r="A265" s="31" t="s">
        <v>329</v>
      </c>
      <c r="B265" s="32" t="s">
        <v>269</v>
      </c>
      <c r="C265" s="33" t="s">
        <v>16</v>
      </c>
      <c r="D265" s="34">
        <v>4</v>
      </c>
      <c r="E265" s="35">
        <v>1959</v>
      </c>
      <c r="F265" s="35">
        <v>5733</v>
      </c>
      <c r="G265" s="36">
        <v>0.435</v>
      </c>
      <c r="H265" s="37">
        <f t="shared" si="23"/>
        <v>0.11017352619000001</v>
      </c>
      <c r="I265" s="38">
        <v>18</v>
      </c>
      <c r="J265" s="39">
        <v>0.4</v>
      </c>
      <c r="K265" s="38">
        <v>-19</v>
      </c>
      <c r="L265" s="40">
        <f t="shared" si="24"/>
        <v>5.2406866512000008E-2</v>
      </c>
      <c r="M265" s="38">
        <v>179</v>
      </c>
      <c r="N265" s="40">
        <f t="shared" si="25"/>
        <v>225.13989853555205</v>
      </c>
      <c r="O265" s="41">
        <v>1500.1</v>
      </c>
      <c r="P265" s="42">
        <f t="shared" si="26"/>
        <v>0.15008326013969206</v>
      </c>
      <c r="Q265" s="43">
        <f t="shared" si="27"/>
        <v>2.1483837607050003</v>
      </c>
      <c r="S265" s="28"/>
      <c r="U265" s="28"/>
      <c r="V265" s="29"/>
      <c r="W265" s="28"/>
      <c r="X265" s="28"/>
    </row>
    <row r="266" spans="1:24" ht="11.25" customHeight="1" x14ac:dyDescent="0.2">
      <c r="A266" s="31" t="s">
        <v>329</v>
      </c>
      <c r="B266" s="32" t="s">
        <v>270</v>
      </c>
      <c r="C266" s="33" t="s">
        <v>16</v>
      </c>
      <c r="D266" s="34">
        <v>4</v>
      </c>
      <c r="E266" s="35">
        <v>1960</v>
      </c>
      <c r="F266" s="35">
        <v>5726</v>
      </c>
      <c r="G266" s="36">
        <v>0.435</v>
      </c>
      <c r="H266" s="37">
        <f t="shared" si="23"/>
        <v>0.11003900418</v>
      </c>
      <c r="I266" s="38">
        <v>18</v>
      </c>
      <c r="J266" s="39">
        <v>0.4</v>
      </c>
      <c r="K266" s="38">
        <v>-19</v>
      </c>
      <c r="L266" s="40">
        <f t="shared" si="24"/>
        <v>5.2342877664000004E-2</v>
      </c>
      <c r="M266" s="38">
        <v>179</v>
      </c>
      <c r="N266" s="40">
        <f t="shared" si="25"/>
        <v>224.86500244454402</v>
      </c>
      <c r="O266" s="41">
        <v>1506</v>
      </c>
      <c r="P266" s="42">
        <f t="shared" si="26"/>
        <v>0.14931275062718727</v>
      </c>
      <c r="Q266" s="43">
        <f t="shared" si="27"/>
        <v>2.1457605815099998</v>
      </c>
      <c r="S266" s="28"/>
      <c r="U266" s="28"/>
      <c r="V266" s="29"/>
      <c r="W266" s="28"/>
      <c r="X266" s="28"/>
    </row>
    <row r="267" spans="1:24" ht="11.25" customHeight="1" x14ac:dyDescent="0.2">
      <c r="A267" s="31" t="s">
        <v>329</v>
      </c>
      <c r="B267" s="32" t="s">
        <v>271</v>
      </c>
      <c r="C267" s="33" t="s">
        <v>16</v>
      </c>
      <c r="D267" s="34">
        <v>3</v>
      </c>
      <c r="E267" s="35">
        <v>1959</v>
      </c>
      <c r="F267" s="35">
        <v>6163</v>
      </c>
      <c r="G267" s="36">
        <v>0.42799999999999999</v>
      </c>
      <c r="H267" s="37">
        <f t="shared" si="23"/>
        <v>0.11653113799199999</v>
      </c>
      <c r="I267" s="38">
        <v>18</v>
      </c>
      <c r="J267" s="39">
        <v>0.4</v>
      </c>
      <c r="K267" s="38">
        <v>-19</v>
      </c>
      <c r="L267" s="40">
        <f t="shared" si="24"/>
        <v>5.5431027801599995E-2</v>
      </c>
      <c r="M267" s="38">
        <v>179</v>
      </c>
      <c r="N267" s="40">
        <f t="shared" si="25"/>
        <v>238.13169543567358</v>
      </c>
      <c r="O267" s="41">
        <v>1362.9</v>
      </c>
      <c r="P267" s="42">
        <f t="shared" si="26"/>
        <v>0.17472426108714767</v>
      </c>
      <c r="Q267" s="43">
        <f t="shared" si="27"/>
        <v>2.2723571908439997</v>
      </c>
      <c r="S267" s="28"/>
      <c r="U267" s="28"/>
      <c r="V267" s="29"/>
      <c r="W267" s="28"/>
      <c r="X267" s="28"/>
    </row>
    <row r="268" spans="1:24" ht="11.25" customHeight="1" x14ac:dyDescent="0.2">
      <c r="A268" s="31" t="s">
        <v>329</v>
      </c>
      <c r="B268" s="32" t="s">
        <v>272</v>
      </c>
      <c r="C268" s="33" t="s">
        <v>16</v>
      </c>
      <c r="D268" s="34">
        <v>4</v>
      </c>
      <c r="E268" s="35">
        <v>1959</v>
      </c>
      <c r="F268" s="35">
        <v>5834</v>
      </c>
      <c r="G268" s="36">
        <v>0.433</v>
      </c>
      <c r="H268" s="37">
        <f t="shared" si="23"/>
        <v>0.111599017716</v>
      </c>
      <c r="I268" s="38">
        <v>18</v>
      </c>
      <c r="J268" s="39">
        <v>0.4</v>
      </c>
      <c r="K268" s="38">
        <v>-19</v>
      </c>
      <c r="L268" s="40">
        <f t="shared" si="24"/>
        <v>5.3084938156800002E-2</v>
      </c>
      <c r="M268" s="38">
        <v>179</v>
      </c>
      <c r="N268" s="40">
        <f t="shared" si="25"/>
        <v>228.05289432161283</v>
      </c>
      <c r="O268" s="41">
        <v>1506.5</v>
      </c>
      <c r="P268" s="42">
        <f t="shared" si="26"/>
        <v>0.15137928597518277</v>
      </c>
      <c r="Q268" s="43">
        <f t="shared" si="27"/>
        <v>2.176180845462</v>
      </c>
      <c r="S268" s="28"/>
      <c r="U268" s="28"/>
      <c r="V268" s="29"/>
      <c r="W268" s="28"/>
      <c r="X268" s="28"/>
    </row>
    <row r="269" spans="1:24" ht="11.25" customHeight="1" x14ac:dyDescent="0.2">
      <c r="A269" s="31" t="s">
        <v>329</v>
      </c>
      <c r="B269" s="32" t="s">
        <v>273</v>
      </c>
      <c r="C269" s="33" t="s">
        <v>16</v>
      </c>
      <c r="D269" s="34">
        <v>4</v>
      </c>
      <c r="E269" s="35">
        <v>1960</v>
      </c>
      <c r="F269" s="35">
        <v>9916</v>
      </c>
      <c r="G269" s="36">
        <v>0.39100000000000001</v>
      </c>
      <c r="H269" s="37">
        <f t="shared" si="23"/>
        <v>0.17128499776799999</v>
      </c>
      <c r="I269" s="38">
        <v>18</v>
      </c>
      <c r="J269" s="39">
        <v>0.4</v>
      </c>
      <c r="K269" s="38">
        <v>-19</v>
      </c>
      <c r="L269" s="40">
        <f t="shared" si="24"/>
        <v>8.1476107046400001E-2</v>
      </c>
      <c r="M269" s="38">
        <v>179</v>
      </c>
      <c r="N269" s="40">
        <f t="shared" si="25"/>
        <v>350.02135587133438</v>
      </c>
      <c r="O269" s="41">
        <v>2584.4</v>
      </c>
      <c r="P269" s="42">
        <f t="shared" si="26"/>
        <v>0.13543621570628941</v>
      </c>
      <c r="Q269" s="43">
        <f t="shared" si="27"/>
        <v>3.3400574564759999</v>
      </c>
      <c r="S269" s="28"/>
      <c r="U269" s="28"/>
      <c r="V269" s="29"/>
      <c r="W269" s="28"/>
      <c r="X269" s="28"/>
    </row>
    <row r="270" spans="1:24" ht="11.25" customHeight="1" x14ac:dyDescent="0.2">
      <c r="A270" s="31" t="s">
        <v>329</v>
      </c>
      <c r="B270" s="32" t="s">
        <v>274</v>
      </c>
      <c r="C270" s="33" t="s">
        <v>16</v>
      </c>
      <c r="D270" s="34">
        <v>4</v>
      </c>
      <c r="E270" s="35">
        <v>1964</v>
      </c>
      <c r="F270" s="35">
        <v>9579</v>
      </c>
      <c r="G270" s="36">
        <v>0.39400000000000002</v>
      </c>
      <c r="H270" s="37">
        <f t="shared" si="23"/>
        <v>0.16673333842799998</v>
      </c>
      <c r="I270" s="38">
        <v>18</v>
      </c>
      <c r="J270" s="39">
        <v>0.4</v>
      </c>
      <c r="K270" s="38">
        <v>-19</v>
      </c>
      <c r="L270" s="40">
        <f t="shared" si="24"/>
        <v>7.9310993414399997E-2</v>
      </c>
      <c r="M270" s="38">
        <v>179</v>
      </c>
      <c r="N270" s="40">
        <f t="shared" si="25"/>
        <v>340.72002770826236</v>
      </c>
      <c r="O270" s="41">
        <v>2583.4</v>
      </c>
      <c r="P270" s="42">
        <f t="shared" si="26"/>
        <v>0.13188822006203543</v>
      </c>
      <c r="Q270" s="43">
        <f t="shared" si="27"/>
        <v>3.2513000993459995</v>
      </c>
      <c r="S270" s="28"/>
      <c r="U270" s="28"/>
      <c r="V270" s="29"/>
      <c r="W270" s="28"/>
      <c r="X270" s="28"/>
    </row>
    <row r="271" spans="1:24" ht="11.25" customHeight="1" x14ac:dyDescent="0.2">
      <c r="A271" s="31" t="s">
        <v>329</v>
      </c>
      <c r="B271" s="32" t="s">
        <v>275</v>
      </c>
      <c r="C271" s="33" t="s">
        <v>16</v>
      </c>
      <c r="D271" s="34">
        <v>4</v>
      </c>
      <c r="E271" s="35">
        <v>1963</v>
      </c>
      <c r="F271" s="35">
        <v>6325</v>
      </c>
      <c r="G271" s="36">
        <v>0.42699999999999999</v>
      </c>
      <c r="H271" s="37">
        <f t="shared" ref="H271:H334" si="28">1.194*G271*F271*(18-(-19))/1000000</f>
        <v>0.11931483795</v>
      </c>
      <c r="I271" s="38">
        <v>18</v>
      </c>
      <c r="J271" s="39">
        <v>0.4</v>
      </c>
      <c r="K271" s="38">
        <v>-19</v>
      </c>
      <c r="L271" s="40">
        <f t="shared" ref="L271:L334" si="29">H271*(I271-J271)/(I271-K271)</f>
        <v>5.6755166160000002E-2</v>
      </c>
      <c r="M271" s="38">
        <v>179</v>
      </c>
      <c r="N271" s="40">
        <f t="shared" ref="N271:N334" si="30">L271*24*M271</f>
        <v>243.82019382336</v>
      </c>
      <c r="O271" s="41">
        <v>1596.2</v>
      </c>
      <c r="P271" s="42">
        <f t="shared" ref="P271:P334" si="31">N271/O271</f>
        <v>0.15275040334755044</v>
      </c>
      <c r="Q271" s="43">
        <f t="shared" ref="Q271:Q333" si="32">H271*19.5</f>
        <v>2.3266393400249998</v>
      </c>
      <c r="S271" s="28"/>
      <c r="U271" s="28"/>
      <c r="V271" s="29"/>
      <c r="W271" s="28"/>
      <c r="X271" s="28"/>
    </row>
    <row r="272" spans="1:24" ht="11.25" customHeight="1" x14ac:dyDescent="0.2">
      <c r="A272" s="31" t="s">
        <v>329</v>
      </c>
      <c r="B272" s="32" t="s">
        <v>276</v>
      </c>
      <c r="C272" s="33" t="s">
        <v>16</v>
      </c>
      <c r="D272" s="34">
        <v>4</v>
      </c>
      <c r="E272" s="35">
        <v>1961</v>
      </c>
      <c r="F272" s="35">
        <v>7007</v>
      </c>
      <c r="G272" s="36">
        <v>0.42</v>
      </c>
      <c r="H272" s="37">
        <f t="shared" si="28"/>
        <v>0.13001320331999999</v>
      </c>
      <c r="I272" s="38">
        <v>18</v>
      </c>
      <c r="J272" s="39">
        <v>0.4</v>
      </c>
      <c r="K272" s="38">
        <v>-19</v>
      </c>
      <c r="L272" s="40">
        <f t="shared" si="29"/>
        <v>6.1844118336000009E-2</v>
      </c>
      <c r="M272" s="38">
        <v>179</v>
      </c>
      <c r="N272" s="40">
        <f t="shared" si="30"/>
        <v>265.68233237145603</v>
      </c>
      <c r="O272" s="41">
        <v>1568.9</v>
      </c>
      <c r="P272" s="42">
        <f t="shared" si="31"/>
        <v>0.16934306352951495</v>
      </c>
      <c r="Q272" s="43">
        <f t="shared" si="32"/>
        <v>2.5352574647399999</v>
      </c>
      <c r="S272" s="28"/>
      <c r="U272" s="28"/>
      <c r="V272" s="29"/>
      <c r="W272" s="28"/>
      <c r="X272" s="28"/>
    </row>
    <row r="273" spans="1:24" ht="11.25" customHeight="1" x14ac:dyDescent="0.2">
      <c r="A273" s="31" t="s">
        <v>329</v>
      </c>
      <c r="B273" s="32" t="s">
        <v>277</v>
      </c>
      <c r="C273" s="33" t="s">
        <v>16</v>
      </c>
      <c r="D273" s="34">
        <v>4</v>
      </c>
      <c r="E273" s="35">
        <v>1961</v>
      </c>
      <c r="F273" s="35">
        <v>7007</v>
      </c>
      <c r="G273" s="36">
        <v>0.42</v>
      </c>
      <c r="H273" s="37">
        <f t="shared" si="28"/>
        <v>0.13001320331999999</v>
      </c>
      <c r="I273" s="38">
        <v>18</v>
      </c>
      <c r="J273" s="39">
        <v>0.4</v>
      </c>
      <c r="K273" s="38">
        <v>-19</v>
      </c>
      <c r="L273" s="40">
        <f t="shared" si="29"/>
        <v>6.1844118336000009E-2</v>
      </c>
      <c r="M273" s="38">
        <v>179</v>
      </c>
      <c r="N273" s="40">
        <f t="shared" si="30"/>
        <v>265.68233237145603</v>
      </c>
      <c r="O273" s="41">
        <v>1574.6</v>
      </c>
      <c r="P273" s="42">
        <f t="shared" si="31"/>
        <v>0.16873004723196752</v>
      </c>
      <c r="Q273" s="43">
        <f t="shared" si="32"/>
        <v>2.5352574647399999</v>
      </c>
      <c r="S273" s="28"/>
      <c r="U273" s="28"/>
      <c r="V273" s="29"/>
      <c r="W273" s="28"/>
      <c r="X273" s="28"/>
    </row>
    <row r="274" spans="1:24" ht="11.25" customHeight="1" x14ac:dyDescent="0.2">
      <c r="A274" s="31" t="s">
        <v>329</v>
      </c>
      <c r="B274" s="32" t="s">
        <v>278</v>
      </c>
      <c r="C274" s="33" t="s">
        <v>16</v>
      </c>
      <c r="D274" s="34">
        <v>4</v>
      </c>
      <c r="E274" s="35">
        <v>1961</v>
      </c>
      <c r="F274" s="35">
        <v>8940</v>
      </c>
      <c r="G274" s="36">
        <v>0.40100000000000002</v>
      </c>
      <c r="H274" s="37">
        <f t="shared" si="28"/>
        <v>0.15837547931999998</v>
      </c>
      <c r="I274" s="38">
        <v>18</v>
      </c>
      <c r="J274" s="39">
        <v>0.4</v>
      </c>
      <c r="K274" s="38">
        <v>-19</v>
      </c>
      <c r="L274" s="40">
        <f t="shared" si="29"/>
        <v>7.5335363136000005E-2</v>
      </c>
      <c r="M274" s="38">
        <v>179</v>
      </c>
      <c r="N274" s="40">
        <f t="shared" si="30"/>
        <v>323.64072003225601</v>
      </c>
      <c r="O274" s="41">
        <v>2020.1</v>
      </c>
      <c r="P274" s="42">
        <f t="shared" si="31"/>
        <v>0.16021024703344192</v>
      </c>
      <c r="Q274" s="43">
        <f t="shared" si="32"/>
        <v>3.0883218467399995</v>
      </c>
      <c r="S274" s="28"/>
      <c r="U274" s="28"/>
      <c r="V274" s="29"/>
      <c r="W274" s="28"/>
      <c r="X274" s="28"/>
    </row>
    <row r="275" spans="1:24" ht="11.25" customHeight="1" x14ac:dyDescent="0.2">
      <c r="A275" s="31" t="s">
        <v>329</v>
      </c>
      <c r="B275" s="32" t="s">
        <v>279</v>
      </c>
      <c r="C275" s="33" t="s">
        <v>16</v>
      </c>
      <c r="D275" s="34">
        <v>4</v>
      </c>
      <c r="E275" s="35">
        <v>1960</v>
      </c>
      <c r="F275" s="35">
        <v>9612</v>
      </c>
      <c r="G275" s="36">
        <v>0.39400000000000002</v>
      </c>
      <c r="H275" s="37">
        <f t="shared" si="28"/>
        <v>0.16730774078400001</v>
      </c>
      <c r="I275" s="38">
        <v>18</v>
      </c>
      <c r="J275" s="39">
        <v>0.4</v>
      </c>
      <c r="K275" s="38">
        <v>-19</v>
      </c>
      <c r="L275" s="40">
        <f t="shared" si="29"/>
        <v>7.9584222643200017E-2</v>
      </c>
      <c r="M275" s="38">
        <v>179</v>
      </c>
      <c r="N275" s="40">
        <f t="shared" si="30"/>
        <v>341.89382047518723</v>
      </c>
      <c r="O275" s="41">
        <v>2606.9</v>
      </c>
      <c r="P275" s="42">
        <f t="shared" si="31"/>
        <v>0.13114957247120612</v>
      </c>
      <c r="Q275" s="43">
        <f t="shared" si="32"/>
        <v>3.2625009452880001</v>
      </c>
      <c r="S275" s="28"/>
      <c r="U275" s="28"/>
      <c r="V275" s="29"/>
      <c r="W275" s="28"/>
      <c r="X275" s="28"/>
    </row>
    <row r="276" spans="1:24" ht="11.25" customHeight="1" x14ac:dyDescent="0.2">
      <c r="A276" s="31" t="s">
        <v>329</v>
      </c>
      <c r="B276" s="32" t="s">
        <v>280</v>
      </c>
      <c r="C276" s="33" t="s">
        <v>16</v>
      </c>
      <c r="D276" s="34">
        <v>4</v>
      </c>
      <c r="E276" s="35">
        <v>1961</v>
      </c>
      <c r="F276" s="35">
        <v>10140</v>
      </c>
      <c r="G276" s="36">
        <v>0.38900000000000001</v>
      </c>
      <c r="H276" s="37">
        <f t="shared" si="28"/>
        <v>0.17425835387999999</v>
      </c>
      <c r="I276" s="38">
        <v>18</v>
      </c>
      <c r="J276" s="39">
        <v>0.4</v>
      </c>
      <c r="K276" s="38">
        <v>-19</v>
      </c>
      <c r="L276" s="40">
        <f t="shared" si="29"/>
        <v>8.2890460224000012E-2</v>
      </c>
      <c r="M276" s="38">
        <v>179</v>
      </c>
      <c r="N276" s="40">
        <f t="shared" si="30"/>
        <v>356.09741712230408</v>
      </c>
      <c r="O276" s="41">
        <v>2595.6999999999998</v>
      </c>
      <c r="P276" s="42">
        <f t="shared" si="31"/>
        <v>0.13718743195373276</v>
      </c>
      <c r="Q276" s="43">
        <f t="shared" si="32"/>
        <v>3.3980379006599999</v>
      </c>
      <c r="S276" s="28"/>
      <c r="U276" s="28"/>
      <c r="V276" s="29"/>
      <c r="W276" s="28"/>
      <c r="X276" s="28"/>
    </row>
    <row r="277" spans="1:24" ht="11.25" customHeight="1" x14ac:dyDescent="0.2">
      <c r="A277" s="31" t="s">
        <v>329</v>
      </c>
      <c r="B277" s="32" t="s">
        <v>281</v>
      </c>
      <c r="C277" s="33" t="s">
        <v>16</v>
      </c>
      <c r="D277" s="34">
        <v>4</v>
      </c>
      <c r="E277" s="35">
        <v>1961</v>
      </c>
      <c r="F277" s="35">
        <v>10226</v>
      </c>
      <c r="G277" s="36">
        <v>0.38800000000000001</v>
      </c>
      <c r="H277" s="37">
        <f t="shared" si="28"/>
        <v>0.17528452046400003</v>
      </c>
      <c r="I277" s="38">
        <v>18</v>
      </c>
      <c r="J277" s="39">
        <v>0.4</v>
      </c>
      <c r="K277" s="38">
        <v>-19</v>
      </c>
      <c r="L277" s="40">
        <f t="shared" si="29"/>
        <v>8.3378582707200027E-2</v>
      </c>
      <c r="M277" s="38">
        <v>179</v>
      </c>
      <c r="N277" s="40">
        <f t="shared" si="30"/>
        <v>358.19439131013138</v>
      </c>
      <c r="O277" s="41">
        <v>2536.9</v>
      </c>
      <c r="P277" s="42">
        <f t="shared" si="31"/>
        <v>0.14119373696642806</v>
      </c>
      <c r="Q277" s="43">
        <f t="shared" si="32"/>
        <v>3.4180481490480008</v>
      </c>
      <c r="S277" s="28"/>
      <c r="U277" s="28"/>
      <c r="V277" s="29"/>
      <c r="W277" s="28"/>
      <c r="X277" s="28"/>
    </row>
    <row r="278" spans="1:24" ht="11.25" customHeight="1" x14ac:dyDescent="0.2">
      <c r="A278" s="31" t="s">
        <v>329</v>
      </c>
      <c r="B278" s="32" t="s">
        <v>282</v>
      </c>
      <c r="C278" s="33" t="s">
        <v>16</v>
      </c>
      <c r="D278" s="34">
        <v>4</v>
      </c>
      <c r="E278" s="35">
        <v>1960</v>
      </c>
      <c r="F278" s="35">
        <v>6255</v>
      </c>
      <c r="G278" s="36">
        <v>0.42699999999999999</v>
      </c>
      <c r="H278" s="37">
        <f t="shared" si="28"/>
        <v>0.11799435753</v>
      </c>
      <c r="I278" s="38">
        <v>18</v>
      </c>
      <c r="J278" s="39">
        <v>0.4</v>
      </c>
      <c r="K278" s="38">
        <v>-19</v>
      </c>
      <c r="L278" s="40">
        <f t="shared" si="29"/>
        <v>5.6127045744000001E-2</v>
      </c>
      <c r="M278" s="38">
        <v>179</v>
      </c>
      <c r="N278" s="40">
        <f t="shared" si="30"/>
        <v>241.12178851622397</v>
      </c>
      <c r="O278" s="41">
        <v>1469.3</v>
      </c>
      <c r="P278" s="42">
        <f t="shared" si="31"/>
        <v>0.16410657354946165</v>
      </c>
      <c r="Q278" s="43">
        <f t="shared" si="32"/>
        <v>2.3008899718349998</v>
      </c>
      <c r="S278" s="28"/>
      <c r="U278" s="28"/>
      <c r="V278" s="29"/>
      <c r="W278" s="28"/>
      <c r="X278" s="28"/>
    </row>
    <row r="279" spans="1:24" ht="11.25" customHeight="1" x14ac:dyDescent="0.2">
      <c r="A279" s="31" t="s">
        <v>329</v>
      </c>
      <c r="B279" s="32" t="s">
        <v>283</v>
      </c>
      <c r="C279" s="33" t="s">
        <v>16</v>
      </c>
      <c r="D279" s="34">
        <v>5</v>
      </c>
      <c r="E279" s="44">
        <v>1984</v>
      </c>
      <c r="F279" s="44">
        <v>6291</v>
      </c>
      <c r="G279" s="45">
        <v>0.36</v>
      </c>
      <c r="H279" s="37">
        <f t="shared" si="28"/>
        <v>0.10005256727999999</v>
      </c>
      <c r="I279" s="38">
        <v>18</v>
      </c>
      <c r="J279" s="39">
        <v>0.4</v>
      </c>
      <c r="K279" s="38">
        <v>-19</v>
      </c>
      <c r="L279" s="40">
        <f t="shared" si="29"/>
        <v>4.7592572543999997E-2</v>
      </c>
      <c r="M279" s="38">
        <v>179</v>
      </c>
      <c r="N279" s="40">
        <f t="shared" si="30"/>
        <v>204.45769164902396</v>
      </c>
      <c r="O279" s="41">
        <v>1420.1</v>
      </c>
      <c r="P279" s="42">
        <f t="shared" si="31"/>
        <v>0.14397415086896978</v>
      </c>
      <c r="Q279" s="43">
        <f t="shared" si="32"/>
        <v>1.9510250619599998</v>
      </c>
      <c r="S279" s="28"/>
      <c r="U279" s="28"/>
      <c r="V279" s="29"/>
      <c r="W279" s="28"/>
      <c r="X279" s="28"/>
    </row>
    <row r="280" spans="1:24" ht="11.25" customHeight="1" x14ac:dyDescent="0.2">
      <c r="A280" s="31" t="s">
        <v>329</v>
      </c>
      <c r="B280" s="32" t="s">
        <v>284</v>
      </c>
      <c r="C280" s="33" t="s">
        <v>16</v>
      </c>
      <c r="D280" s="34">
        <v>4</v>
      </c>
      <c r="E280" s="44">
        <v>1967</v>
      </c>
      <c r="F280" s="44">
        <v>5839</v>
      </c>
      <c r="G280" s="45">
        <v>0.433</v>
      </c>
      <c r="H280" s="37">
        <f t="shared" si="28"/>
        <v>0.11169466308599998</v>
      </c>
      <c r="I280" s="38">
        <v>18</v>
      </c>
      <c r="J280" s="39">
        <v>0.4</v>
      </c>
      <c r="K280" s="38">
        <v>-19</v>
      </c>
      <c r="L280" s="40">
        <f t="shared" si="29"/>
        <v>5.31304343328E-2</v>
      </c>
      <c r="M280" s="38">
        <v>179</v>
      </c>
      <c r="N280" s="40">
        <f t="shared" si="30"/>
        <v>228.24834589370877</v>
      </c>
      <c r="O280" s="41">
        <v>1483.5</v>
      </c>
      <c r="P280" s="42">
        <f t="shared" si="31"/>
        <v>0.15385800195059574</v>
      </c>
      <c r="Q280" s="43">
        <f t="shared" si="32"/>
        <v>2.1780459301769999</v>
      </c>
      <c r="S280" s="28"/>
      <c r="U280" s="28"/>
      <c r="V280" s="29"/>
      <c r="W280" s="28"/>
      <c r="X280" s="28"/>
    </row>
    <row r="281" spans="1:24" ht="11.25" customHeight="1" x14ac:dyDescent="0.2">
      <c r="A281" s="31" t="s">
        <v>329</v>
      </c>
      <c r="B281" s="32" t="s">
        <v>285</v>
      </c>
      <c r="C281" s="33" t="s">
        <v>16</v>
      </c>
      <c r="D281" s="34">
        <v>3</v>
      </c>
      <c r="E281" s="44">
        <v>1959</v>
      </c>
      <c r="F281" s="44">
        <v>6343</v>
      </c>
      <c r="G281" s="45">
        <v>0.42699999999999999</v>
      </c>
      <c r="H281" s="37">
        <f t="shared" si="28"/>
        <v>0.11965439005800001</v>
      </c>
      <c r="I281" s="38">
        <v>18</v>
      </c>
      <c r="J281" s="39">
        <v>0.4</v>
      </c>
      <c r="K281" s="38">
        <v>-19</v>
      </c>
      <c r="L281" s="40">
        <f t="shared" si="29"/>
        <v>5.6916682838400005E-2</v>
      </c>
      <c r="M281" s="38">
        <v>179</v>
      </c>
      <c r="N281" s="40">
        <f t="shared" si="30"/>
        <v>244.51406947376643</v>
      </c>
      <c r="O281" s="41">
        <v>1349.1</v>
      </c>
      <c r="P281" s="42">
        <f t="shared" si="31"/>
        <v>0.18124236118432024</v>
      </c>
      <c r="Q281" s="43">
        <f t="shared" si="32"/>
        <v>2.3332606061310002</v>
      </c>
      <c r="S281" s="28"/>
      <c r="U281" s="28"/>
      <c r="V281" s="29"/>
      <c r="W281" s="28"/>
      <c r="X281" s="28"/>
    </row>
    <row r="282" spans="1:24" ht="11.25" customHeight="1" x14ac:dyDescent="0.2">
      <c r="A282" s="31" t="s">
        <v>329</v>
      </c>
      <c r="B282" s="32" t="s">
        <v>286</v>
      </c>
      <c r="C282" s="33" t="s">
        <v>16</v>
      </c>
      <c r="D282" s="34">
        <v>3</v>
      </c>
      <c r="E282" s="44">
        <v>1959</v>
      </c>
      <c r="F282" s="44">
        <v>9518</v>
      </c>
      <c r="G282" s="45">
        <v>0.39500000000000002</v>
      </c>
      <c r="H282" s="37">
        <f t="shared" si="28"/>
        <v>0.16609205057999998</v>
      </c>
      <c r="I282" s="38">
        <v>18</v>
      </c>
      <c r="J282" s="39">
        <v>0.4</v>
      </c>
      <c r="K282" s="38">
        <v>-19</v>
      </c>
      <c r="L282" s="40">
        <f t="shared" si="29"/>
        <v>7.9005948383999991E-2</v>
      </c>
      <c r="M282" s="38">
        <v>179</v>
      </c>
      <c r="N282" s="40">
        <f t="shared" si="30"/>
        <v>339.40955425766396</v>
      </c>
      <c r="O282" s="41">
        <v>2272.5</v>
      </c>
      <c r="P282" s="42">
        <f t="shared" si="31"/>
        <v>0.14935513938731088</v>
      </c>
      <c r="Q282" s="43">
        <f t="shared" si="32"/>
        <v>3.2387949863099998</v>
      </c>
      <c r="S282" s="28"/>
      <c r="U282" s="28"/>
      <c r="V282" s="29"/>
      <c r="W282" s="28"/>
      <c r="X282" s="28"/>
    </row>
    <row r="283" spans="1:24" ht="11.25" customHeight="1" x14ac:dyDescent="0.2">
      <c r="A283" s="31" t="s">
        <v>329</v>
      </c>
      <c r="B283" s="32" t="s">
        <v>287</v>
      </c>
      <c r="C283" s="33" t="s">
        <v>16</v>
      </c>
      <c r="D283" s="34">
        <v>2</v>
      </c>
      <c r="E283" s="35">
        <v>1959</v>
      </c>
      <c r="F283" s="35">
        <v>4164</v>
      </c>
      <c r="G283" s="36">
        <v>0.46700000000000003</v>
      </c>
      <c r="H283" s="37">
        <f t="shared" si="28"/>
        <v>8.5908008663999988E-2</v>
      </c>
      <c r="I283" s="38">
        <v>18</v>
      </c>
      <c r="J283" s="39">
        <v>0.4</v>
      </c>
      <c r="K283" s="38">
        <v>-19</v>
      </c>
      <c r="L283" s="40">
        <f t="shared" si="29"/>
        <v>4.0864350067199996E-2</v>
      </c>
      <c r="M283" s="38">
        <v>179</v>
      </c>
      <c r="N283" s="40">
        <f t="shared" si="30"/>
        <v>175.5532478886912</v>
      </c>
      <c r="O283" s="41">
        <v>894.7</v>
      </c>
      <c r="P283" s="42">
        <f t="shared" si="31"/>
        <v>0.19621465059650295</v>
      </c>
      <c r="Q283" s="43">
        <f t="shared" si="32"/>
        <v>1.6752061689479998</v>
      </c>
      <c r="S283" s="28"/>
      <c r="U283" s="28"/>
      <c r="V283" s="29"/>
      <c r="W283" s="28"/>
      <c r="X283" s="28"/>
    </row>
    <row r="284" spans="1:24" ht="11.25" customHeight="1" x14ac:dyDescent="0.2">
      <c r="A284" s="31" t="s">
        <v>329</v>
      </c>
      <c r="B284" s="32" t="s">
        <v>288</v>
      </c>
      <c r="C284" s="33" t="s">
        <v>16</v>
      </c>
      <c r="D284" s="34">
        <v>2</v>
      </c>
      <c r="E284" s="35">
        <v>1957</v>
      </c>
      <c r="F284" s="35">
        <v>4319</v>
      </c>
      <c r="G284" s="36">
        <v>0.39400000000000002</v>
      </c>
      <c r="H284" s="37">
        <f t="shared" si="28"/>
        <v>7.5177084108000017E-2</v>
      </c>
      <c r="I284" s="38">
        <v>18</v>
      </c>
      <c r="J284" s="39">
        <v>0.4</v>
      </c>
      <c r="K284" s="38">
        <v>-19</v>
      </c>
      <c r="L284" s="40">
        <f t="shared" si="29"/>
        <v>3.575991027840001E-2</v>
      </c>
      <c r="M284" s="38">
        <v>179</v>
      </c>
      <c r="N284" s="40">
        <f t="shared" si="30"/>
        <v>153.62457455600645</v>
      </c>
      <c r="O284" s="41">
        <v>897.1</v>
      </c>
      <c r="P284" s="42">
        <f t="shared" si="31"/>
        <v>0.17124576363393873</v>
      </c>
      <c r="Q284" s="43">
        <f t="shared" si="32"/>
        <v>1.4659531401060004</v>
      </c>
      <c r="S284" s="28"/>
      <c r="U284" s="28"/>
      <c r="V284" s="29"/>
      <c r="W284" s="28"/>
      <c r="X284" s="28"/>
    </row>
    <row r="285" spans="1:24" ht="11.25" customHeight="1" x14ac:dyDescent="0.2">
      <c r="A285" s="31" t="s">
        <v>329</v>
      </c>
      <c r="B285" s="32" t="s">
        <v>289</v>
      </c>
      <c r="C285" s="33" t="s">
        <v>16</v>
      </c>
      <c r="D285" s="34">
        <v>2</v>
      </c>
      <c r="E285" s="35">
        <v>1957</v>
      </c>
      <c r="F285" s="35">
        <v>4147</v>
      </c>
      <c r="G285" s="36">
        <v>0.39700000000000002</v>
      </c>
      <c r="H285" s="37">
        <f t="shared" si="28"/>
        <v>7.2732847901999992E-2</v>
      </c>
      <c r="I285" s="38">
        <v>18</v>
      </c>
      <c r="J285" s="39">
        <v>0.4</v>
      </c>
      <c r="K285" s="38">
        <v>-19</v>
      </c>
      <c r="L285" s="40">
        <f t="shared" si="29"/>
        <v>3.4597246569599997E-2</v>
      </c>
      <c r="M285" s="38">
        <v>179</v>
      </c>
      <c r="N285" s="40">
        <f t="shared" si="30"/>
        <v>148.62977126300157</v>
      </c>
      <c r="O285" s="41">
        <v>899.6</v>
      </c>
      <c r="P285" s="42">
        <f t="shared" si="31"/>
        <v>0.16521762034571094</v>
      </c>
      <c r="Q285" s="43">
        <f t="shared" si="32"/>
        <v>1.4182905340889997</v>
      </c>
      <c r="S285" s="28"/>
      <c r="U285" s="28"/>
      <c r="V285" s="29"/>
      <c r="W285" s="28"/>
      <c r="X285" s="28"/>
    </row>
    <row r="286" spans="1:24" ht="11.25" customHeight="1" x14ac:dyDescent="0.2">
      <c r="A286" s="31" t="s">
        <v>329</v>
      </c>
      <c r="B286" s="32" t="s">
        <v>290</v>
      </c>
      <c r="C286" s="33" t="s">
        <v>16</v>
      </c>
      <c r="D286" s="34">
        <v>3</v>
      </c>
      <c r="E286" s="35">
        <v>1959</v>
      </c>
      <c r="F286" s="35">
        <v>8465</v>
      </c>
      <c r="G286" s="36">
        <v>0.40500000000000003</v>
      </c>
      <c r="H286" s="37">
        <f t="shared" si="28"/>
        <v>0.15145654185000001</v>
      </c>
      <c r="I286" s="38">
        <v>18</v>
      </c>
      <c r="J286" s="39">
        <v>0.4</v>
      </c>
      <c r="K286" s="38">
        <v>-19</v>
      </c>
      <c r="L286" s="40">
        <f t="shared" si="29"/>
        <v>7.204419288000001E-2</v>
      </c>
      <c r="M286" s="38">
        <v>179</v>
      </c>
      <c r="N286" s="40">
        <f t="shared" si="30"/>
        <v>309.50185261248004</v>
      </c>
      <c r="O286" s="41">
        <v>1682.7</v>
      </c>
      <c r="P286" s="42">
        <f t="shared" si="31"/>
        <v>0.18393168872198254</v>
      </c>
      <c r="Q286" s="43">
        <f t="shared" si="32"/>
        <v>2.9534025660750003</v>
      </c>
      <c r="S286" s="28"/>
      <c r="U286" s="28"/>
      <c r="V286" s="29"/>
      <c r="W286" s="28"/>
      <c r="X286" s="28"/>
    </row>
    <row r="287" spans="1:24" ht="11.25" customHeight="1" x14ac:dyDescent="0.2">
      <c r="A287" s="31" t="s">
        <v>329</v>
      </c>
      <c r="B287" s="32" t="s">
        <v>291</v>
      </c>
      <c r="C287" s="33" t="s">
        <v>16</v>
      </c>
      <c r="D287" s="34">
        <v>2</v>
      </c>
      <c r="E287" s="35">
        <v>1958</v>
      </c>
      <c r="F287" s="35">
        <v>4750</v>
      </c>
      <c r="G287" s="36">
        <v>0.38500000000000001</v>
      </c>
      <c r="H287" s="37">
        <f t="shared" si="28"/>
        <v>8.0790517500000006E-2</v>
      </c>
      <c r="I287" s="38">
        <v>18</v>
      </c>
      <c r="J287" s="39">
        <v>0.4</v>
      </c>
      <c r="K287" s="38">
        <v>-19</v>
      </c>
      <c r="L287" s="40">
        <f t="shared" si="29"/>
        <v>3.843008400000001E-2</v>
      </c>
      <c r="M287" s="38">
        <v>179</v>
      </c>
      <c r="N287" s="40">
        <f t="shared" si="30"/>
        <v>165.09564086400005</v>
      </c>
      <c r="O287" s="41">
        <v>1036.3</v>
      </c>
      <c r="P287" s="42">
        <f t="shared" si="31"/>
        <v>0.15931259371224554</v>
      </c>
      <c r="Q287" s="43">
        <f t="shared" si="32"/>
        <v>1.57541509125</v>
      </c>
      <c r="S287" s="28"/>
      <c r="U287" s="28"/>
      <c r="V287" s="29"/>
      <c r="W287" s="28"/>
      <c r="X287" s="28"/>
    </row>
    <row r="288" spans="1:24" ht="11.25" customHeight="1" x14ac:dyDescent="0.2">
      <c r="A288" s="31" t="s">
        <v>329</v>
      </c>
      <c r="B288" s="32" t="s">
        <v>292</v>
      </c>
      <c r="C288" s="33" t="s">
        <v>16</v>
      </c>
      <c r="D288" s="34">
        <v>4</v>
      </c>
      <c r="E288" s="35">
        <v>1965</v>
      </c>
      <c r="F288" s="35">
        <v>9788</v>
      </c>
      <c r="G288" s="36">
        <v>0.39200000000000002</v>
      </c>
      <c r="H288" s="37">
        <f t="shared" si="28"/>
        <v>0.16950639148800004</v>
      </c>
      <c r="I288" s="38">
        <v>18</v>
      </c>
      <c r="J288" s="39">
        <v>0.4</v>
      </c>
      <c r="K288" s="38">
        <v>-19</v>
      </c>
      <c r="L288" s="40">
        <f t="shared" si="29"/>
        <v>8.0630067302400021E-2</v>
      </c>
      <c r="M288" s="38">
        <v>179</v>
      </c>
      <c r="N288" s="40">
        <f t="shared" si="30"/>
        <v>346.3867691311105</v>
      </c>
      <c r="O288" s="41">
        <v>2218.8000000000002</v>
      </c>
      <c r="P288" s="42">
        <f t="shared" si="31"/>
        <v>0.15611446238106655</v>
      </c>
      <c r="Q288" s="43">
        <f t="shared" si="32"/>
        <v>3.3053746340160006</v>
      </c>
      <c r="S288" s="28"/>
      <c r="U288" s="28"/>
      <c r="V288" s="29"/>
      <c r="W288" s="28"/>
      <c r="X288" s="28"/>
    </row>
    <row r="289" spans="1:24" ht="11.25" customHeight="1" x14ac:dyDescent="0.2">
      <c r="A289" s="31" t="s">
        <v>329</v>
      </c>
      <c r="B289" s="32" t="s">
        <v>293</v>
      </c>
      <c r="C289" s="33" t="s">
        <v>16</v>
      </c>
      <c r="D289" s="34">
        <v>4</v>
      </c>
      <c r="E289" s="35">
        <v>1963</v>
      </c>
      <c r="F289" s="35">
        <v>7983</v>
      </c>
      <c r="G289" s="36">
        <v>0.41</v>
      </c>
      <c r="H289" s="37">
        <f t="shared" si="28"/>
        <v>0.14459591933999999</v>
      </c>
      <c r="I289" s="38">
        <v>18</v>
      </c>
      <c r="J289" s="39">
        <v>0.4</v>
      </c>
      <c r="K289" s="38">
        <v>-19</v>
      </c>
      <c r="L289" s="40">
        <f t="shared" si="29"/>
        <v>6.8780761632000004E-2</v>
      </c>
      <c r="M289" s="38">
        <v>179</v>
      </c>
      <c r="N289" s="40">
        <f t="shared" si="30"/>
        <v>295.48215197107203</v>
      </c>
      <c r="O289" s="41">
        <v>2016.53</v>
      </c>
      <c r="P289" s="42">
        <f t="shared" si="31"/>
        <v>0.14653000549015985</v>
      </c>
      <c r="Q289" s="43">
        <f t="shared" si="32"/>
        <v>2.8196204271299998</v>
      </c>
      <c r="S289" s="28"/>
      <c r="U289" s="28"/>
      <c r="V289" s="29"/>
      <c r="W289" s="28"/>
      <c r="X289" s="28"/>
    </row>
    <row r="290" spans="1:24" ht="11.25" customHeight="1" x14ac:dyDescent="0.2">
      <c r="A290" s="31" t="s">
        <v>329</v>
      </c>
      <c r="B290" s="32" t="s">
        <v>294</v>
      </c>
      <c r="C290" s="33" t="s">
        <v>16</v>
      </c>
      <c r="D290" s="34">
        <v>4</v>
      </c>
      <c r="E290" s="35">
        <v>1960</v>
      </c>
      <c r="F290" s="35">
        <v>10520</v>
      </c>
      <c r="G290" s="36">
        <v>0.38500000000000001</v>
      </c>
      <c r="H290" s="37">
        <f t="shared" si="28"/>
        <v>0.17892973559999997</v>
      </c>
      <c r="I290" s="38">
        <v>18</v>
      </c>
      <c r="J290" s="39">
        <v>0.4</v>
      </c>
      <c r="K290" s="38">
        <v>-19</v>
      </c>
      <c r="L290" s="40">
        <f t="shared" si="29"/>
        <v>8.5112522879999999E-2</v>
      </c>
      <c r="M290" s="38">
        <v>179</v>
      </c>
      <c r="N290" s="40">
        <f t="shared" si="30"/>
        <v>365.64339829248001</v>
      </c>
      <c r="O290" s="41">
        <v>2592.5</v>
      </c>
      <c r="P290" s="42">
        <f t="shared" si="31"/>
        <v>0.14103891930278881</v>
      </c>
      <c r="Q290" s="43">
        <f t="shared" si="32"/>
        <v>3.4891298441999994</v>
      </c>
      <c r="S290" s="28"/>
      <c r="U290" s="28"/>
      <c r="V290" s="29"/>
      <c r="W290" s="28"/>
      <c r="X290" s="28"/>
    </row>
    <row r="291" spans="1:24" ht="11.25" customHeight="1" x14ac:dyDescent="0.2">
      <c r="A291" s="31" t="s">
        <v>329</v>
      </c>
      <c r="B291" s="32" t="s">
        <v>295</v>
      </c>
      <c r="C291" s="33" t="s">
        <v>16</v>
      </c>
      <c r="D291" s="34">
        <v>4</v>
      </c>
      <c r="E291" s="35">
        <v>1960</v>
      </c>
      <c r="F291" s="35">
        <v>10642</v>
      </c>
      <c r="G291" s="36">
        <v>0.38400000000000001</v>
      </c>
      <c r="H291" s="37">
        <f t="shared" si="28"/>
        <v>0.18053463398400002</v>
      </c>
      <c r="I291" s="38">
        <v>18</v>
      </c>
      <c r="J291" s="39">
        <v>0.4</v>
      </c>
      <c r="K291" s="38">
        <v>-19</v>
      </c>
      <c r="L291" s="40">
        <f t="shared" si="29"/>
        <v>8.5875934003200025E-2</v>
      </c>
      <c r="M291" s="38">
        <v>179</v>
      </c>
      <c r="N291" s="40">
        <f t="shared" si="30"/>
        <v>368.92301247774731</v>
      </c>
      <c r="O291" s="41">
        <v>2571.6</v>
      </c>
      <c r="P291" s="42">
        <f t="shared" si="31"/>
        <v>0.1434604963749212</v>
      </c>
      <c r="Q291" s="43">
        <f t="shared" si="32"/>
        <v>3.5204253626880004</v>
      </c>
      <c r="S291" s="28"/>
      <c r="U291" s="28"/>
      <c r="V291" s="29"/>
      <c r="W291" s="28"/>
      <c r="X291" s="28"/>
    </row>
    <row r="292" spans="1:24" ht="11.25" customHeight="1" x14ac:dyDescent="0.2">
      <c r="A292" s="31" t="s">
        <v>329</v>
      </c>
      <c r="B292" s="32" t="s">
        <v>296</v>
      </c>
      <c r="C292" s="33" t="s">
        <v>16</v>
      </c>
      <c r="D292" s="34">
        <v>4</v>
      </c>
      <c r="E292" s="35">
        <v>1965</v>
      </c>
      <c r="F292" s="35">
        <v>8609</v>
      </c>
      <c r="G292" s="36">
        <v>0.40400000000000003</v>
      </c>
      <c r="H292" s="37">
        <f t="shared" si="28"/>
        <v>0.15365267440800001</v>
      </c>
      <c r="I292" s="38">
        <v>18</v>
      </c>
      <c r="J292" s="39">
        <v>0.4</v>
      </c>
      <c r="K292" s="38">
        <v>-19</v>
      </c>
      <c r="L292" s="40">
        <f t="shared" si="29"/>
        <v>7.3088839718400009E-2</v>
      </c>
      <c r="M292" s="38">
        <v>179</v>
      </c>
      <c r="N292" s="40">
        <f t="shared" si="30"/>
        <v>313.98965543024644</v>
      </c>
      <c r="O292" s="41">
        <v>2025.9</v>
      </c>
      <c r="P292" s="42">
        <f t="shared" si="31"/>
        <v>0.1549877365270973</v>
      </c>
      <c r="Q292" s="43">
        <f t="shared" si="32"/>
        <v>2.9962271509560003</v>
      </c>
      <c r="S292" s="28"/>
      <c r="U292" s="28"/>
      <c r="V292" s="29"/>
      <c r="W292" s="28"/>
      <c r="X292" s="28"/>
    </row>
    <row r="293" spans="1:24" ht="11.25" customHeight="1" x14ac:dyDescent="0.2">
      <c r="A293" s="31" t="s">
        <v>329</v>
      </c>
      <c r="B293" s="32" t="s">
        <v>297</v>
      </c>
      <c r="C293" s="33" t="s">
        <v>16</v>
      </c>
      <c r="D293" s="34">
        <v>4</v>
      </c>
      <c r="E293" s="35">
        <v>1960</v>
      </c>
      <c r="F293" s="35">
        <v>5592</v>
      </c>
      <c r="G293" s="36">
        <v>0.438</v>
      </c>
      <c r="H293" s="37">
        <f t="shared" si="28"/>
        <v>0.108204998688</v>
      </c>
      <c r="I293" s="38">
        <v>18</v>
      </c>
      <c r="J293" s="39">
        <v>0.4</v>
      </c>
      <c r="K293" s="38">
        <v>-19</v>
      </c>
      <c r="L293" s="40">
        <f t="shared" si="29"/>
        <v>5.1470485862400009E-2</v>
      </c>
      <c r="M293" s="38">
        <v>179</v>
      </c>
      <c r="N293" s="40">
        <f t="shared" si="30"/>
        <v>221.11720726487044</v>
      </c>
      <c r="O293" s="41">
        <v>1483.8</v>
      </c>
      <c r="P293" s="42">
        <f t="shared" si="31"/>
        <v>0.14902089719967007</v>
      </c>
      <c r="Q293" s="43">
        <f t="shared" si="32"/>
        <v>2.1099974744160002</v>
      </c>
      <c r="S293" s="28"/>
      <c r="U293" s="28"/>
      <c r="V293" s="29"/>
      <c r="W293" s="28"/>
      <c r="X293" s="28"/>
    </row>
    <row r="294" spans="1:24" ht="11.25" customHeight="1" x14ac:dyDescent="0.2">
      <c r="A294" s="31" t="s">
        <v>329</v>
      </c>
      <c r="B294" s="32" t="s">
        <v>298</v>
      </c>
      <c r="C294" s="33" t="s">
        <v>16</v>
      </c>
      <c r="D294" s="34">
        <v>4</v>
      </c>
      <c r="E294" s="35">
        <v>1960</v>
      </c>
      <c r="F294" s="35">
        <v>9770</v>
      </c>
      <c r="G294" s="36">
        <v>0.39200000000000002</v>
      </c>
      <c r="H294" s="37">
        <f t="shared" si="28"/>
        <v>0.16919467152000001</v>
      </c>
      <c r="I294" s="38">
        <v>18</v>
      </c>
      <c r="J294" s="39">
        <v>0.4</v>
      </c>
      <c r="K294" s="38">
        <v>-19</v>
      </c>
      <c r="L294" s="40">
        <f t="shared" si="29"/>
        <v>8.0481789696000006E-2</v>
      </c>
      <c r="M294" s="38">
        <v>179</v>
      </c>
      <c r="N294" s="40">
        <f t="shared" si="30"/>
        <v>345.74976853401603</v>
      </c>
      <c r="O294" s="41">
        <v>2575.6</v>
      </c>
      <c r="P294" s="42">
        <f t="shared" si="31"/>
        <v>0.13424047543640941</v>
      </c>
      <c r="Q294" s="43">
        <f t="shared" si="32"/>
        <v>3.2992960946400003</v>
      </c>
      <c r="S294" s="28"/>
      <c r="U294" s="28"/>
      <c r="V294" s="29"/>
      <c r="W294" s="28"/>
      <c r="X294" s="28"/>
    </row>
    <row r="295" spans="1:24" ht="11.25" customHeight="1" x14ac:dyDescent="0.2">
      <c r="A295" s="31" t="s">
        <v>329</v>
      </c>
      <c r="B295" s="32" t="s">
        <v>299</v>
      </c>
      <c r="C295" s="33" t="s">
        <v>16</v>
      </c>
      <c r="D295" s="34">
        <v>4</v>
      </c>
      <c r="E295" s="35">
        <v>1963</v>
      </c>
      <c r="F295" s="35">
        <v>9759</v>
      </c>
      <c r="G295" s="36">
        <v>0.39200000000000002</v>
      </c>
      <c r="H295" s="37">
        <f t="shared" si="28"/>
        <v>0.169004175984</v>
      </c>
      <c r="I295" s="38">
        <v>18</v>
      </c>
      <c r="J295" s="39">
        <v>0.4</v>
      </c>
      <c r="K295" s="38">
        <v>-19</v>
      </c>
      <c r="L295" s="40">
        <f t="shared" si="29"/>
        <v>8.0391175603200013E-2</v>
      </c>
      <c r="M295" s="38">
        <v>179</v>
      </c>
      <c r="N295" s="40">
        <f t="shared" si="30"/>
        <v>345.36049039134724</v>
      </c>
      <c r="O295" s="41">
        <v>2556.1</v>
      </c>
      <c r="P295" s="42">
        <f t="shared" si="31"/>
        <v>0.1351122766681066</v>
      </c>
      <c r="Q295" s="43">
        <f t="shared" si="32"/>
        <v>3.2955814316879999</v>
      </c>
      <c r="S295" s="28"/>
      <c r="U295" s="28"/>
      <c r="V295" s="29"/>
      <c r="W295" s="28"/>
      <c r="X295" s="28"/>
    </row>
    <row r="296" spans="1:24" ht="11.25" customHeight="1" x14ac:dyDescent="0.2">
      <c r="A296" s="31" t="s">
        <v>329</v>
      </c>
      <c r="B296" s="32" t="s">
        <v>300</v>
      </c>
      <c r="C296" s="33" t="s">
        <v>16</v>
      </c>
      <c r="D296" s="34">
        <v>4</v>
      </c>
      <c r="E296" s="35">
        <v>1960</v>
      </c>
      <c r="F296" s="35">
        <v>5949</v>
      </c>
      <c r="G296" s="36">
        <v>0.43099999999999999</v>
      </c>
      <c r="H296" s="37">
        <f t="shared" si="28"/>
        <v>0.113273231382</v>
      </c>
      <c r="I296" s="38">
        <v>18</v>
      </c>
      <c r="J296" s="39">
        <v>0.4</v>
      </c>
      <c r="K296" s="38">
        <v>-19</v>
      </c>
      <c r="L296" s="40">
        <f t="shared" si="29"/>
        <v>5.3881320873600001E-2</v>
      </c>
      <c r="M296" s="38">
        <v>179</v>
      </c>
      <c r="N296" s="40">
        <f t="shared" si="30"/>
        <v>231.47415447298559</v>
      </c>
      <c r="O296" s="41">
        <v>1487.3</v>
      </c>
      <c r="P296" s="42">
        <f t="shared" si="31"/>
        <v>0.1556338025099076</v>
      </c>
      <c r="Q296" s="43">
        <f t="shared" si="32"/>
        <v>2.208828011949</v>
      </c>
      <c r="S296" s="28"/>
      <c r="U296" s="28"/>
      <c r="V296" s="29"/>
      <c r="W296" s="28"/>
      <c r="X296" s="28"/>
    </row>
    <row r="297" spans="1:24" ht="11.25" customHeight="1" x14ac:dyDescent="0.2">
      <c r="A297" s="31" t="s">
        <v>329</v>
      </c>
      <c r="B297" s="32" t="s">
        <v>301</v>
      </c>
      <c r="C297" s="33" t="s">
        <v>16</v>
      </c>
      <c r="D297" s="34">
        <v>5</v>
      </c>
      <c r="E297" s="35">
        <v>1973</v>
      </c>
      <c r="F297" s="35">
        <v>7775</v>
      </c>
      <c r="G297" s="36">
        <v>0.38</v>
      </c>
      <c r="H297" s="37">
        <f t="shared" si="28"/>
        <v>0.13052390100000003</v>
      </c>
      <c r="I297" s="38">
        <v>18</v>
      </c>
      <c r="J297" s="39">
        <v>0.4</v>
      </c>
      <c r="K297" s="38">
        <v>-19</v>
      </c>
      <c r="L297" s="40">
        <f t="shared" si="29"/>
        <v>6.2087044800000012E-2</v>
      </c>
      <c r="M297" s="38">
        <v>179</v>
      </c>
      <c r="N297" s="40">
        <f t="shared" si="30"/>
        <v>266.72594446080006</v>
      </c>
      <c r="O297" s="41">
        <v>1950</v>
      </c>
      <c r="P297" s="42">
        <f t="shared" si="31"/>
        <v>0.1367825356209231</v>
      </c>
      <c r="Q297" s="43">
        <f t="shared" si="32"/>
        <v>2.5452160695000003</v>
      </c>
      <c r="S297" s="28"/>
      <c r="U297" s="28"/>
      <c r="V297" s="29"/>
      <c r="W297" s="28"/>
      <c r="X297" s="28"/>
    </row>
    <row r="298" spans="1:24" ht="11.25" customHeight="1" x14ac:dyDescent="0.2">
      <c r="A298" s="31" t="s">
        <v>329</v>
      </c>
      <c r="B298" s="32" t="s">
        <v>302</v>
      </c>
      <c r="C298" s="33" t="s">
        <v>16</v>
      </c>
      <c r="D298" s="34">
        <v>3</v>
      </c>
      <c r="E298" s="35">
        <v>1958</v>
      </c>
      <c r="F298" s="35">
        <v>4405</v>
      </c>
      <c r="G298" s="36">
        <v>0.39200000000000002</v>
      </c>
      <c r="H298" s="37">
        <f t="shared" si="28"/>
        <v>7.6284803279999994E-2</v>
      </c>
      <c r="I298" s="38">
        <v>18</v>
      </c>
      <c r="J298" s="39">
        <v>0.4</v>
      </c>
      <c r="K298" s="38">
        <v>-19</v>
      </c>
      <c r="L298" s="40">
        <f t="shared" si="29"/>
        <v>3.6286825344000004E-2</v>
      </c>
      <c r="M298" s="38">
        <v>179</v>
      </c>
      <c r="N298" s="40">
        <f t="shared" si="30"/>
        <v>155.88820167782401</v>
      </c>
      <c r="O298" s="41">
        <v>925.1</v>
      </c>
      <c r="P298" s="42">
        <f t="shared" si="31"/>
        <v>0.16850956834701547</v>
      </c>
      <c r="Q298" s="43">
        <f t="shared" si="32"/>
        <v>1.4875536639599998</v>
      </c>
      <c r="S298" s="28"/>
      <c r="U298" s="28"/>
      <c r="V298" s="29"/>
      <c r="W298" s="28"/>
      <c r="X298" s="28"/>
    </row>
    <row r="299" spans="1:24" ht="11.25" customHeight="1" x14ac:dyDescent="0.2">
      <c r="A299" s="31" t="s">
        <v>329</v>
      </c>
      <c r="B299" s="32" t="s">
        <v>303</v>
      </c>
      <c r="C299" s="33" t="s">
        <v>16</v>
      </c>
      <c r="D299" s="34">
        <v>3</v>
      </c>
      <c r="E299" s="35">
        <v>1958</v>
      </c>
      <c r="F299" s="35">
        <v>6607</v>
      </c>
      <c r="G299" s="36">
        <v>0.36399999999999999</v>
      </c>
      <c r="H299" s="37">
        <f t="shared" si="28"/>
        <v>0.10624579274399999</v>
      </c>
      <c r="I299" s="38">
        <v>18</v>
      </c>
      <c r="J299" s="39">
        <v>0.4</v>
      </c>
      <c r="K299" s="38">
        <v>-19</v>
      </c>
      <c r="L299" s="40">
        <f t="shared" si="29"/>
        <v>5.0538539251199999E-2</v>
      </c>
      <c r="M299" s="38">
        <v>179</v>
      </c>
      <c r="N299" s="40">
        <f t="shared" si="30"/>
        <v>217.11356462315518</v>
      </c>
      <c r="O299" s="41">
        <v>1342.8</v>
      </c>
      <c r="P299" s="42">
        <f t="shared" si="31"/>
        <v>0.16168719438721715</v>
      </c>
      <c r="Q299" s="43">
        <f t="shared" si="32"/>
        <v>2.0717929585079999</v>
      </c>
      <c r="S299" s="28"/>
      <c r="U299" s="28"/>
      <c r="V299" s="29"/>
      <c r="W299" s="28"/>
      <c r="X299" s="28"/>
    </row>
    <row r="300" spans="1:24" ht="11.25" customHeight="1" x14ac:dyDescent="0.2">
      <c r="A300" s="31" t="s">
        <v>329</v>
      </c>
      <c r="B300" s="32" t="s">
        <v>304</v>
      </c>
      <c r="C300" s="33" t="s">
        <v>16</v>
      </c>
      <c r="D300" s="34">
        <v>5</v>
      </c>
      <c r="E300" s="44">
        <v>1992</v>
      </c>
      <c r="F300" s="44">
        <v>4368</v>
      </c>
      <c r="G300" s="45">
        <v>0.43</v>
      </c>
      <c r="H300" s="37">
        <f t="shared" si="28"/>
        <v>8.297688671999999E-2</v>
      </c>
      <c r="I300" s="38">
        <v>18</v>
      </c>
      <c r="J300" s="39">
        <v>0.4</v>
      </c>
      <c r="K300" s="38">
        <v>-19</v>
      </c>
      <c r="L300" s="40">
        <f t="shared" si="29"/>
        <v>3.9470086655999999E-2</v>
      </c>
      <c r="M300" s="38">
        <v>179</v>
      </c>
      <c r="N300" s="40">
        <f t="shared" si="30"/>
        <v>169.56349227417601</v>
      </c>
      <c r="O300" s="41">
        <v>917.4</v>
      </c>
      <c r="P300" s="42">
        <f t="shared" si="31"/>
        <v>0.18483049081553959</v>
      </c>
      <c r="Q300" s="43">
        <f t="shared" si="32"/>
        <v>1.6180492910399997</v>
      </c>
      <c r="S300" s="28"/>
      <c r="U300" s="28"/>
      <c r="V300" s="29"/>
      <c r="W300" s="28"/>
      <c r="X300" s="28"/>
    </row>
    <row r="301" spans="1:24" ht="11.25" customHeight="1" x14ac:dyDescent="0.2">
      <c r="A301" s="31" t="s">
        <v>329</v>
      </c>
      <c r="B301" s="32" t="s">
        <v>305</v>
      </c>
      <c r="C301" s="33" t="s">
        <v>16</v>
      </c>
      <c r="D301" s="34">
        <v>5</v>
      </c>
      <c r="E301" s="35">
        <v>1992</v>
      </c>
      <c r="F301" s="35">
        <v>10900</v>
      </c>
      <c r="G301" s="36">
        <v>0.34</v>
      </c>
      <c r="H301" s="37">
        <f t="shared" si="28"/>
        <v>0.16372366800000002</v>
      </c>
      <c r="I301" s="38">
        <v>18</v>
      </c>
      <c r="J301" s="39">
        <v>0.4</v>
      </c>
      <c r="K301" s="38">
        <v>-19</v>
      </c>
      <c r="L301" s="40">
        <f t="shared" si="29"/>
        <v>7.7879366400000011E-2</v>
      </c>
      <c r="M301" s="38">
        <v>179</v>
      </c>
      <c r="N301" s="40">
        <f t="shared" si="30"/>
        <v>334.56975805440004</v>
      </c>
      <c r="O301" s="41">
        <v>2261.1999999999998</v>
      </c>
      <c r="P301" s="42">
        <f t="shared" si="31"/>
        <v>0.14796115250946404</v>
      </c>
      <c r="Q301" s="43">
        <f t="shared" si="32"/>
        <v>3.1926115260000003</v>
      </c>
      <c r="S301" s="28"/>
      <c r="U301" s="28"/>
      <c r="V301" s="29"/>
      <c r="W301" s="28"/>
      <c r="X301" s="28"/>
    </row>
    <row r="302" spans="1:24" ht="11.25" customHeight="1" x14ac:dyDescent="0.2">
      <c r="A302" s="31" t="s">
        <v>329</v>
      </c>
      <c r="B302" s="32" t="s">
        <v>306</v>
      </c>
      <c r="C302" s="33" t="s">
        <v>16</v>
      </c>
      <c r="D302" s="34">
        <v>5</v>
      </c>
      <c r="E302" s="35">
        <v>1991</v>
      </c>
      <c r="F302" s="35">
        <v>29439</v>
      </c>
      <c r="G302" s="36">
        <v>0.33</v>
      </c>
      <c r="H302" s="37">
        <f t="shared" si="28"/>
        <v>0.42918352685999994</v>
      </c>
      <c r="I302" s="38">
        <v>18</v>
      </c>
      <c r="J302" s="39">
        <v>0.4</v>
      </c>
      <c r="K302" s="38">
        <v>-19</v>
      </c>
      <c r="L302" s="40">
        <f t="shared" si="29"/>
        <v>0.204152164128</v>
      </c>
      <c r="M302" s="38">
        <v>179</v>
      </c>
      <c r="N302" s="40">
        <f t="shared" si="30"/>
        <v>877.03769709388803</v>
      </c>
      <c r="O302" s="41">
        <v>5794.5</v>
      </c>
      <c r="P302" s="42">
        <f t="shared" si="31"/>
        <v>0.15135692416841626</v>
      </c>
      <c r="Q302" s="43">
        <f t="shared" si="32"/>
        <v>8.3690787737699992</v>
      </c>
      <c r="S302" s="28"/>
      <c r="U302" s="28"/>
      <c r="V302" s="29"/>
      <c r="W302" s="28"/>
      <c r="X302" s="28"/>
    </row>
    <row r="303" spans="1:24" ht="11.25" customHeight="1" x14ac:dyDescent="0.2">
      <c r="A303" s="31" t="s">
        <v>329</v>
      </c>
      <c r="B303" s="32" t="s">
        <v>307</v>
      </c>
      <c r="C303" s="33" t="s">
        <v>16</v>
      </c>
      <c r="D303" s="34">
        <v>2</v>
      </c>
      <c r="E303" s="35">
        <v>1957</v>
      </c>
      <c r="F303" s="35">
        <v>2790</v>
      </c>
      <c r="G303" s="36">
        <v>0.434</v>
      </c>
      <c r="H303" s="37">
        <f t="shared" si="28"/>
        <v>5.3493373079999997E-2</v>
      </c>
      <c r="I303" s="38">
        <v>18</v>
      </c>
      <c r="J303" s="39">
        <v>0.4</v>
      </c>
      <c r="K303" s="38">
        <v>-19</v>
      </c>
      <c r="L303" s="40">
        <f t="shared" si="29"/>
        <v>2.5445496384E-2</v>
      </c>
      <c r="M303" s="38">
        <v>179</v>
      </c>
      <c r="N303" s="40">
        <f t="shared" si="30"/>
        <v>109.313852465664</v>
      </c>
      <c r="O303" s="41">
        <v>610.29999999999995</v>
      </c>
      <c r="P303" s="42">
        <f t="shared" si="31"/>
        <v>0.1791149475105096</v>
      </c>
      <c r="Q303" s="43">
        <f t="shared" si="32"/>
        <v>1.04312077506</v>
      </c>
      <c r="S303" s="28"/>
      <c r="U303" s="28"/>
      <c r="V303" s="29"/>
      <c r="W303" s="28"/>
      <c r="X303" s="28"/>
    </row>
    <row r="304" spans="1:24" ht="11.25" customHeight="1" x14ac:dyDescent="0.2">
      <c r="A304" s="31" t="s">
        <v>329</v>
      </c>
      <c r="B304" s="32" t="s">
        <v>308</v>
      </c>
      <c r="C304" s="33" t="s">
        <v>16</v>
      </c>
      <c r="D304" s="34">
        <v>5</v>
      </c>
      <c r="E304" s="35">
        <v>1994</v>
      </c>
      <c r="F304" s="35">
        <v>11232</v>
      </c>
      <c r="G304" s="36">
        <v>0.34</v>
      </c>
      <c r="H304" s="37">
        <f t="shared" si="28"/>
        <v>0.16871048063999999</v>
      </c>
      <c r="I304" s="38">
        <v>18</v>
      </c>
      <c r="J304" s="39">
        <v>0.4</v>
      </c>
      <c r="K304" s="38">
        <v>-19</v>
      </c>
      <c r="L304" s="40">
        <f t="shared" si="29"/>
        <v>8.0251471872000005E-2</v>
      </c>
      <c r="M304" s="38">
        <v>179</v>
      </c>
      <c r="N304" s="40">
        <f t="shared" si="30"/>
        <v>344.76032316211206</v>
      </c>
      <c r="O304" s="41">
        <v>2622.1</v>
      </c>
      <c r="P304" s="42">
        <f t="shared" si="31"/>
        <v>0.13148252284890435</v>
      </c>
      <c r="Q304" s="43">
        <f t="shared" si="32"/>
        <v>3.2898543724799998</v>
      </c>
      <c r="S304" s="28"/>
      <c r="U304" s="28"/>
      <c r="V304" s="29"/>
      <c r="W304" s="28"/>
      <c r="X304" s="28"/>
    </row>
    <row r="305" spans="1:24" ht="11.25" customHeight="1" x14ac:dyDescent="0.2">
      <c r="A305" s="31" t="s">
        <v>329</v>
      </c>
      <c r="B305" s="32" t="s">
        <v>309</v>
      </c>
      <c r="C305" s="33" t="s">
        <v>16</v>
      </c>
      <c r="D305" s="34">
        <v>2</v>
      </c>
      <c r="E305" s="35">
        <v>1962</v>
      </c>
      <c r="F305" s="35">
        <v>2664</v>
      </c>
      <c r="G305" s="36">
        <v>0.51400000000000001</v>
      </c>
      <c r="H305" s="37">
        <f t="shared" si="28"/>
        <v>6.0492758688000005E-2</v>
      </c>
      <c r="I305" s="38">
        <v>18</v>
      </c>
      <c r="J305" s="39">
        <v>0.4</v>
      </c>
      <c r="K305" s="38">
        <v>-19</v>
      </c>
      <c r="L305" s="40">
        <f t="shared" si="29"/>
        <v>2.8774933862400005E-2</v>
      </c>
      <c r="M305" s="38">
        <v>179</v>
      </c>
      <c r="N305" s="40">
        <f t="shared" si="30"/>
        <v>123.61711587287043</v>
      </c>
      <c r="O305" s="41">
        <v>607</v>
      </c>
      <c r="P305" s="42">
        <f t="shared" si="31"/>
        <v>0.20365257969171405</v>
      </c>
      <c r="Q305" s="43">
        <f t="shared" si="32"/>
        <v>1.1796087944160001</v>
      </c>
      <c r="S305" s="28"/>
      <c r="U305" s="28"/>
      <c r="V305" s="29"/>
      <c r="W305" s="28"/>
      <c r="X305" s="28"/>
    </row>
    <row r="306" spans="1:24" ht="11.25" customHeight="1" x14ac:dyDescent="0.2">
      <c r="A306" s="31" t="s">
        <v>329</v>
      </c>
      <c r="B306" s="32" t="s">
        <v>310</v>
      </c>
      <c r="C306" s="33" t="s">
        <v>16</v>
      </c>
      <c r="D306" s="34">
        <v>2</v>
      </c>
      <c r="E306" s="35">
        <v>1962</v>
      </c>
      <c r="F306" s="35">
        <v>2651</v>
      </c>
      <c r="G306" s="36">
        <v>0.51400000000000001</v>
      </c>
      <c r="H306" s="37">
        <f t="shared" si="28"/>
        <v>6.0197561292000004E-2</v>
      </c>
      <c r="I306" s="38">
        <v>18</v>
      </c>
      <c r="J306" s="39">
        <v>0.4</v>
      </c>
      <c r="K306" s="38">
        <v>-19</v>
      </c>
      <c r="L306" s="40">
        <f t="shared" si="29"/>
        <v>2.8634515641600002E-2</v>
      </c>
      <c r="M306" s="38">
        <v>179</v>
      </c>
      <c r="N306" s="40">
        <f t="shared" si="30"/>
        <v>123.01387919631361</v>
      </c>
      <c r="O306" s="41">
        <v>617.29999999999995</v>
      </c>
      <c r="P306" s="42">
        <f t="shared" si="31"/>
        <v>0.19927730308814778</v>
      </c>
      <c r="Q306" s="43">
        <f t="shared" si="32"/>
        <v>1.173852445194</v>
      </c>
      <c r="S306" s="28"/>
      <c r="U306" s="28"/>
      <c r="V306" s="29"/>
      <c r="W306" s="28"/>
      <c r="X306" s="28"/>
    </row>
    <row r="307" spans="1:24" ht="11.25" customHeight="1" x14ac:dyDescent="0.2">
      <c r="A307" s="31" t="s">
        <v>329</v>
      </c>
      <c r="B307" s="32" t="s">
        <v>311</v>
      </c>
      <c r="C307" s="33" t="s">
        <v>16</v>
      </c>
      <c r="D307" s="34">
        <v>1</v>
      </c>
      <c r="E307" s="35">
        <v>1953</v>
      </c>
      <c r="F307" s="35">
        <v>586</v>
      </c>
      <c r="G307" s="36">
        <v>0.56299999999999994</v>
      </c>
      <c r="H307" s="37">
        <f t="shared" si="28"/>
        <v>1.4575117403999997E-2</v>
      </c>
      <c r="I307" s="38">
        <v>18</v>
      </c>
      <c r="J307" s="39">
        <v>0.4</v>
      </c>
      <c r="K307" s="38">
        <v>-19</v>
      </c>
      <c r="L307" s="40">
        <f t="shared" si="29"/>
        <v>6.9330288191999994E-3</v>
      </c>
      <c r="M307" s="38">
        <v>179</v>
      </c>
      <c r="N307" s="40">
        <f t="shared" si="30"/>
        <v>29.784291807283196</v>
      </c>
      <c r="O307" s="41">
        <v>63.2</v>
      </c>
      <c r="P307" s="42">
        <f t="shared" si="31"/>
        <v>0.47127043998865814</v>
      </c>
      <c r="Q307" s="43">
        <f t="shared" si="32"/>
        <v>0.28421478937799993</v>
      </c>
      <c r="S307" s="28"/>
      <c r="U307" s="28"/>
      <c r="V307" s="29"/>
      <c r="W307" s="28"/>
      <c r="X307" s="28"/>
    </row>
    <row r="308" spans="1:24" ht="11.25" customHeight="1" x14ac:dyDescent="0.2">
      <c r="A308" s="31" t="s">
        <v>329</v>
      </c>
      <c r="B308" s="32" t="s">
        <v>312</v>
      </c>
      <c r="C308" s="33" t="s">
        <v>16</v>
      </c>
      <c r="D308" s="34">
        <v>3</v>
      </c>
      <c r="E308" s="44">
        <v>1959</v>
      </c>
      <c r="F308" s="44">
        <v>4092</v>
      </c>
      <c r="G308" s="45">
        <v>0.39800000000000002</v>
      </c>
      <c r="H308" s="37">
        <f t="shared" si="28"/>
        <v>7.1948997648000002E-2</v>
      </c>
      <c r="I308" s="38">
        <v>18</v>
      </c>
      <c r="J308" s="39">
        <v>0.4</v>
      </c>
      <c r="K308" s="38">
        <v>-19</v>
      </c>
      <c r="L308" s="40">
        <f t="shared" si="29"/>
        <v>3.42243880704E-2</v>
      </c>
      <c r="M308" s="38">
        <v>179</v>
      </c>
      <c r="N308" s="40">
        <f t="shared" si="30"/>
        <v>147.02797115043839</v>
      </c>
      <c r="O308" s="41">
        <v>1115.5</v>
      </c>
      <c r="P308" s="42">
        <f t="shared" si="31"/>
        <v>0.13180454607838493</v>
      </c>
      <c r="Q308" s="43">
        <f t="shared" si="32"/>
        <v>1.403005454136</v>
      </c>
      <c r="S308" s="28"/>
      <c r="U308" s="28"/>
      <c r="V308" s="29"/>
      <c r="W308" s="28"/>
      <c r="X308" s="28"/>
    </row>
    <row r="309" spans="1:24" ht="11.25" customHeight="1" x14ac:dyDescent="0.2">
      <c r="A309" s="31" t="s">
        <v>329</v>
      </c>
      <c r="B309" s="32" t="s">
        <v>313</v>
      </c>
      <c r="C309" s="33" t="s">
        <v>16</v>
      </c>
      <c r="D309" s="34">
        <v>2</v>
      </c>
      <c r="E309" s="44">
        <v>1969</v>
      </c>
      <c r="F309" s="44">
        <v>3146</v>
      </c>
      <c r="G309" s="45">
        <v>0.49399999999999999</v>
      </c>
      <c r="H309" s="37">
        <f t="shared" si="28"/>
        <v>6.8658090071999994E-2</v>
      </c>
      <c r="I309" s="38">
        <v>18</v>
      </c>
      <c r="J309" s="39">
        <v>0.4</v>
      </c>
      <c r="K309" s="38">
        <v>-19</v>
      </c>
      <c r="L309" s="40">
        <f t="shared" si="29"/>
        <v>3.2658983385599999E-2</v>
      </c>
      <c r="M309" s="38">
        <v>179</v>
      </c>
      <c r="N309" s="40">
        <f t="shared" si="30"/>
        <v>140.30299262453761</v>
      </c>
      <c r="O309" s="41">
        <v>556.9</v>
      </c>
      <c r="P309" s="42">
        <f t="shared" si="31"/>
        <v>0.25193570232454232</v>
      </c>
      <c r="Q309" s="43">
        <f t="shared" si="32"/>
        <v>1.3388327564039999</v>
      </c>
      <c r="S309" s="28"/>
      <c r="U309" s="28"/>
      <c r="V309" s="29"/>
      <c r="W309" s="28"/>
      <c r="X309" s="28"/>
    </row>
    <row r="310" spans="1:24" ht="11.25" customHeight="1" x14ac:dyDescent="0.2">
      <c r="A310" s="31" t="s">
        <v>329</v>
      </c>
      <c r="B310" s="32" t="s">
        <v>314</v>
      </c>
      <c r="C310" s="33" t="s">
        <v>16</v>
      </c>
      <c r="D310" s="34">
        <v>2</v>
      </c>
      <c r="E310" s="35">
        <v>1955</v>
      </c>
      <c r="F310" s="35">
        <v>1919</v>
      </c>
      <c r="G310" s="36">
        <v>0.45300000000000001</v>
      </c>
      <c r="H310" s="37">
        <f t="shared" si="28"/>
        <v>3.8404244646000001E-2</v>
      </c>
      <c r="I310" s="38">
        <v>18</v>
      </c>
      <c r="J310" s="39">
        <v>0.4</v>
      </c>
      <c r="K310" s="38">
        <v>-19</v>
      </c>
      <c r="L310" s="40">
        <f t="shared" si="29"/>
        <v>1.8267965020800005E-2</v>
      </c>
      <c r="M310" s="38">
        <v>179</v>
      </c>
      <c r="N310" s="40">
        <f t="shared" si="30"/>
        <v>78.47917772935682</v>
      </c>
      <c r="O310" s="41">
        <v>424.8</v>
      </c>
      <c r="P310" s="42">
        <f t="shared" si="31"/>
        <v>0.18474382704650852</v>
      </c>
      <c r="Q310" s="43">
        <f t="shared" si="32"/>
        <v>0.74888277059700004</v>
      </c>
      <c r="S310" s="28"/>
      <c r="U310" s="28"/>
      <c r="V310" s="29"/>
      <c r="W310" s="28"/>
      <c r="X310" s="28"/>
    </row>
    <row r="311" spans="1:24" ht="11.25" customHeight="1" x14ac:dyDescent="0.2">
      <c r="A311" s="31" t="s">
        <v>329</v>
      </c>
      <c r="B311" s="32" t="s">
        <v>315</v>
      </c>
      <c r="C311" s="33" t="s">
        <v>16</v>
      </c>
      <c r="D311" s="34">
        <v>3</v>
      </c>
      <c r="E311" s="35">
        <v>1959</v>
      </c>
      <c r="F311" s="35">
        <v>6325</v>
      </c>
      <c r="G311" s="36">
        <v>0.42699999999999999</v>
      </c>
      <c r="H311" s="37">
        <f t="shared" si="28"/>
        <v>0.11931483795</v>
      </c>
      <c r="I311" s="38">
        <v>18</v>
      </c>
      <c r="J311" s="39">
        <v>0.4</v>
      </c>
      <c r="K311" s="38">
        <v>-19</v>
      </c>
      <c r="L311" s="40">
        <f t="shared" si="29"/>
        <v>5.6755166160000002E-2</v>
      </c>
      <c r="M311" s="38">
        <v>179</v>
      </c>
      <c r="N311" s="40">
        <f t="shared" si="30"/>
        <v>243.82019382336</v>
      </c>
      <c r="O311" s="41">
        <v>1371.3</v>
      </c>
      <c r="P311" s="42">
        <f t="shared" si="31"/>
        <v>0.17780222695497702</v>
      </c>
      <c r="Q311" s="43">
        <f t="shared" si="32"/>
        <v>2.3266393400249998</v>
      </c>
      <c r="S311" s="28"/>
      <c r="U311" s="28"/>
      <c r="V311" s="29"/>
      <c r="W311" s="28"/>
      <c r="X311" s="28"/>
    </row>
    <row r="312" spans="1:24" ht="11.25" customHeight="1" x14ac:dyDescent="0.2">
      <c r="A312" s="31" t="s">
        <v>329</v>
      </c>
      <c r="B312" s="32" t="s">
        <v>316</v>
      </c>
      <c r="C312" s="33" t="s">
        <v>16</v>
      </c>
      <c r="D312" s="34">
        <v>4</v>
      </c>
      <c r="E312" s="35">
        <v>1959</v>
      </c>
      <c r="F312" s="35">
        <v>5850</v>
      </c>
      <c r="G312" s="36">
        <v>0.433</v>
      </c>
      <c r="H312" s="37">
        <f t="shared" si="28"/>
        <v>0.11190508289999999</v>
      </c>
      <c r="I312" s="38">
        <v>18</v>
      </c>
      <c r="J312" s="39">
        <v>0.4</v>
      </c>
      <c r="K312" s="38">
        <v>-19</v>
      </c>
      <c r="L312" s="40">
        <f t="shared" si="29"/>
        <v>5.3230525920000001E-2</v>
      </c>
      <c r="M312" s="38">
        <v>179</v>
      </c>
      <c r="N312" s="40">
        <f t="shared" si="30"/>
        <v>228.67833935232002</v>
      </c>
      <c r="O312" s="41">
        <v>1475</v>
      </c>
      <c r="P312" s="42">
        <f t="shared" si="31"/>
        <v>0.15503616227275935</v>
      </c>
      <c r="Q312" s="43">
        <f t="shared" si="32"/>
        <v>2.1821491165499998</v>
      </c>
      <c r="S312" s="28"/>
      <c r="U312" s="28"/>
      <c r="V312" s="29"/>
      <c r="W312" s="28"/>
      <c r="X312" s="28"/>
    </row>
    <row r="313" spans="1:24" ht="11.25" customHeight="1" x14ac:dyDescent="0.2">
      <c r="A313" s="31" t="s">
        <v>329</v>
      </c>
      <c r="B313" s="32" t="s">
        <v>317</v>
      </c>
      <c r="C313" s="33" t="s">
        <v>16</v>
      </c>
      <c r="D313" s="34">
        <v>4</v>
      </c>
      <c r="E313" s="35">
        <v>1959</v>
      </c>
      <c r="F313" s="35">
        <v>5813</v>
      </c>
      <c r="G313" s="36">
        <v>0.434</v>
      </c>
      <c r="H313" s="37">
        <f t="shared" si="28"/>
        <v>0.11145411387599999</v>
      </c>
      <c r="I313" s="38">
        <v>18</v>
      </c>
      <c r="J313" s="39">
        <v>0.4</v>
      </c>
      <c r="K313" s="38">
        <v>-19</v>
      </c>
      <c r="L313" s="40">
        <f t="shared" si="29"/>
        <v>5.3016010924800003E-2</v>
      </c>
      <c r="M313" s="38">
        <v>179</v>
      </c>
      <c r="N313" s="40">
        <f t="shared" si="30"/>
        <v>227.75678293294078</v>
      </c>
      <c r="O313" s="41">
        <v>1491.4</v>
      </c>
      <c r="P313" s="42">
        <f t="shared" si="31"/>
        <v>0.15271341218515541</v>
      </c>
      <c r="Q313" s="43">
        <f t="shared" si="32"/>
        <v>2.1733552205819997</v>
      </c>
      <c r="S313" s="28"/>
      <c r="U313" s="28"/>
      <c r="V313" s="29"/>
      <c r="W313" s="28"/>
      <c r="X313" s="28"/>
    </row>
    <row r="314" spans="1:24" ht="11.25" customHeight="1" x14ac:dyDescent="0.2">
      <c r="A314" s="31" t="s">
        <v>329</v>
      </c>
      <c r="B314" s="32" t="s">
        <v>318</v>
      </c>
      <c r="C314" s="33" t="s">
        <v>16</v>
      </c>
      <c r="D314" s="34">
        <v>4</v>
      </c>
      <c r="E314" s="44">
        <v>1959</v>
      </c>
      <c r="F314" s="44">
        <v>5837</v>
      </c>
      <c r="G314" s="45">
        <v>0.433</v>
      </c>
      <c r="H314" s="37">
        <f t="shared" si="28"/>
        <v>0.111656404938</v>
      </c>
      <c r="I314" s="38">
        <v>18</v>
      </c>
      <c r="J314" s="39">
        <v>0.4</v>
      </c>
      <c r="K314" s="38">
        <v>-19</v>
      </c>
      <c r="L314" s="40">
        <f t="shared" si="29"/>
        <v>5.3112235862399999E-2</v>
      </c>
      <c r="M314" s="38">
        <v>179</v>
      </c>
      <c r="N314" s="40">
        <f t="shared" si="30"/>
        <v>228.17016526487041</v>
      </c>
      <c r="O314" s="41">
        <v>1495.2</v>
      </c>
      <c r="P314" s="42">
        <f t="shared" si="31"/>
        <v>0.15260176917126164</v>
      </c>
      <c r="Q314" s="43">
        <f t="shared" si="32"/>
        <v>2.1772998962910002</v>
      </c>
      <c r="S314" s="28"/>
      <c r="U314" s="28"/>
      <c r="V314" s="29"/>
      <c r="W314" s="28"/>
      <c r="X314" s="28"/>
    </row>
    <row r="315" spans="1:24" ht="11.25" customHeight="1" x14ac:dyDescent="0.2">
      <c r="A315" s="31" t="s">
        <v>329</v>
      </c>
      <c r="B315" s="32" t="s">
        <v>319</v>
      </c>
      <c r="C315" s="33" t="s">
        <v>16</v>
      </c>
      <c r="D315" s="34">
        <v>5</v>
      </c>
      <c r="E315" s="44">
        <v>1965</v>
      </c>
      <c r="F315" s="44">
        <v>9985</v>
      </c>
      <c r="G315" s="45">
        <v>0.39</v>
      </c>
      <c r="H315" s="37">
        <f t="shared" si="28"/>
        <v>0.17203575870000001</v>
      </c>
      <c r="I315" s="38">
        <v>18</v>
      </c>
      <c r="J315" s="39">
        <v>0.4</v>
      </c>
      <c r="K315" s="38">
        <v>-19</v>
      </c>
      <c r="L315" s="40">
        <f t="shared" si="29"/>
        <v>8.1833225760000017E-2</v>
      </c>
      <c r="M315" s="38">
        <v>179</v>
      </c>
      <c r="N315" s="40">
        <f t="shared" si="30"/>
        <v>351.55553786496006</v>
      </c>
      <c r="O315" s="41">
        <v>2525.1</v>
      </c>
      <c r="P315" s="42">
        <f t="shared" si="31"/>
        <v>0.13922440214841394</v>
      </c>
      <c r="Q315" s="43">
        <f t="shared" si="32"/>
        <v>3.3546972946500002</v>
      </c>
      <c r="S315" s="28"/>
      <c r="U315" s="28"/>
      <c r="V315" s="29"/>
      <c r="W315" s="28"/>
      <c r="X315" s="28"/>
    </row>
    <row r="316" spans="1:24" ht="11.25" customHeight="1" x14ac:dyDescent="0.2">
      <c r="A316" s="31" t="s">
        <v>329</v>
      </c>
      <c r="B316" s="32" t="s">
        <v>320</v>
      </c>
      <c r="C316" s="33" t="s">
        <v>16</v>
      </c>
      <c r="D316" s="34">
        <v>5</v>
      </c>
      <c r="E316" s="35">
        <v>1967</v>
      </c>
      <c r="F316" s="35">
        <v>12639</v>
      </c>
      <c r="G316" s="36">
        <v>0.374</v>
      </c>
      <c r="H316" s="37">
        <f t="shared" si="28"/>
        <v>0.20882878750799999</v>
      </c>
      <c r="I316" s="38">
        <v>18</v>
      </c>
      <c r="J316" s="39">
        <v>0.4</v>
      </c>
      <c r="K316" s="38">
        <v>-19</v>
      </c>
      <c r="L316" s="40">
        <f t="shared" si="29"/>
        <v>9.9334774598400011E-2</v>
      </c>
      <c r="M316" s="38">
        <v>179</v>
      </c>
      <c r="N316" s="40">
        <f t="shared" si="30"/>
        <v>426.74219167472643</v>
      </c>
      <c r="O316" s="41">
        <v>3119.2</v>
      </c>
      <c r="P316" s="42">
        <f t="shared" si="31"/>
        <v>0.13681142333762711</v>
      </c>
      <c r="Q316" s="43">
        <f t="shared" si="32"/>
        <v>4.0721613564060002</v>
      </c>
      <c r="S316" s="28"/>
      <c r="U316" s="28"/>
      <c r="V316" s="29"/>
      <c r="W316" s="28"/>
      <c r="X316" s="28"/>
    </row>
    <row r="317" spans="1:24" ht="11.25" customHeight="1" x14ac:dyDescent="0.2">
      <c r="A317" s="31" t="s">
        <v>329</v>
      </c>
      <c r="B317" s="32" t="s">
        <v>321</v>
      </c>
      <c r="C317" s="33" t="s">
        <v>16</v>
      </c>
      <c r="D317" s="34">
        <v>5</v>
      </c>
      <c r="E317" s="35">
        <v>1967</v>
      </c>
      <c r="F317" s="35">
        <v>7612</v>
      </c>
      <c r="G317" s="36">
        <v>0.41399999999999998</v>
      </c>
      <c r="H317" s="37">
        <f t="shared" si="28"/>
        <v>0.13922113550399998</v>
      </c>
      <c r="I317" s="38">
        <v>18</v>
      </c>
      <c r="J317" s="39">
        <v>0.4</v>
      </c>
      <c r="K317" s="38">
        <v>-19</v>
      </c>
      <c r="L317" s="40">
        <f t="shared" si="29"/>
        <v>6.6224107699199994E-2</v>
      </c>
      <c r="M317" s="38">
        <v>179</v>
      </c>
      <c r="N317" s="40">
        <f t="shared" si="30"/>
        <v>284.49876667576314</v>
      </c>
      <c r="O317" s="41">
        <v>1812.2</v>
      </c>
      <c r="P317" s="42">
        <f t="shared" si="31"/>
        <v>0.15699082147432022</v>
      </c>
      <c r="Q317" s="43">
        <f t="shared" si="32"/>
        <v>2.7148121423279994</v>
      </c>
      <c r="S317" s="28"/>
      <c r="U317" s="28"/>
      <c r="V317" s="29"/>
      <c r="W317" s="28"/>
      <c r="X317" s="28"/>
    </row>
    <row r="318" spans="1:24" ht="11.25" customHeight="1" x14ac:dyDescent="0.2">
      <c r="A318" s="31" t="s">
        <v>329</v>
      </c>
      <c r="B318" s="32" t="s">
        <v>322</v>
      </c>
      <c r="C318" s="33" t="s">
        <v>16</v>
      </c>
      <c r="D318" s="34">
        <v>5</v>
      </c>
      <c r="E318" s="35">
        <v>1968</v>
      </c>
      <c r="F318" s="35">
        <v>18126</v>
      </c>
      <c r="G318" s="36">
        <v>0.37</v>
      </c>
      <c r="H318" s="37">
        <f t="shared" si="28"/>
        <v>0.29628505835999996</v>
      </c>
      <c r="I318" s="38">
        <v>18</v>
      </c>
      <c r="J318" s="39">
        <v>0.4</v>
      </c>
      <c r="K318" s="38">
        <v>-19</v>
      </c>
      <c r="L318" s="40">
        <f t="shared" si="29"/>
        <v>0.14093559532799999</v>
      </c>
      <c r="M318" s="38">
        <v>179</v>
      </c>
      <c r="N318" s="40">
        <f t="shared" si="30"/>
        <v>605.45931752908791</v>
      </c>
      <c r="O318" s="41">
        <v>4455.3</v>
      </c>
      <c r="P318" s="42">
        <f t="shared" si="31"/>
        <v>0.13589641943956365</v>
      </c>
      <c r="Q318" s="43">
        <f t="shared" si="32"/>
        <v>5.7775586380199995</v>
      </c>
      <c r="S318" s="28"/>
      <c r="U318" s="28"/>
      <c r="V318" s="29"/>
      <c r="W318" s="28"/>
      <c r="X318" s="28"/>
    </row>
    <row r="319" spans="1:24" ht="11.25" customHeight="1" x14ac:dyDescent="0.2">
      <c r="A319" s="31" t="s">
        <v>329</v>
      </c>
      <c r="B319" s="32" t="s">
        <v>323</v>
      </c>
      <c r="C319" s="33" t="s">
        <v>16</v>
      </c>
      <c r="D319" s="34">
        <v>5</v>
      </c>
      <c r="E319" s="35">
        <v>1967</v>
      </c>
      <c r="F319" s="35">
        <v>12237</v>
      </c>
      <c r="G319" s="36">
        <v>0.378</v>
      </c>
      <c r="H319" s="37">
        <f t="shared" si="28"/>
        <v>0.204349138308</v>
      </c>
      <c r="I319" s="38">
        <v>18</v>
      </c>
      <c r="J319" s="39">
        <v>0.4</v>
      </c>
      <c r="K319" s="38">
        <v>-19</v>
      </c>
      <c r="L319" s="40">
        <f t="shared" si="29"/>
        <v>9.7203914438399999E-2</v>
      </c>
      <c r="M319" s="38">
        <v>179</v>
      </c>
      <c r="N319" s="40">
        <f t="shared" si="30"/>
        <v>417.58801642736643</v>
      </c>
      <c r="O319" s="41">
        <v>3124.9</v>
      </c>
      <c r="P319" s="42">
        <f t="shared" si="31"/>
        <v>0.1336324414948851</v>
      </c>
      <c r="Q319" s="43">
        <f t="shared" si="32"/>
        <v>3.9848081970060001</v>
      </c>
      <c r="S319" s="28"/>
      <c r="U319" s="28"/>
      <c r="V319" s="29"/>
      <c r="W319" s="28"/>
      <c r="X319" s="28"/>
    </row>
    <row r="320" spans="1:24" ht="11.25" customHeight="1" x14ac:dyDescent="0.2">
      <c r="A320" s="31" t="s">
        <v>329</v>
      </c>
      <c r="B320" s="32" t="s">
        <v>324</v>
      </c>
      <c r="C320" s="33" t="s">
        <v>16</v>
      </c>
      <c r="D320" s="34">
        <v>9</v>
      </c>
      <c r="E320" s="35">
        <v>1990</v>
      </c>
      <c r="F320" s="35">
        <v>24019</v>
      </c>
      <c r="G320" s="36">
        <v>0.33</v>
      </c>
      <c r="H320" s="37">
        <f t="shared" si="28"/>
        <v>0.35016675605999997</v>
      </c>
      <c r="I320" s="38">
        <v>18</v>
      </c>
      <c r="J320" s="39">
        <v>0.4</v>
      </c>
      <c r="K320" s="38">
        <v>-19</v>
      </c>
      <c r="L320" s="40">
        <f t="shared" si="29"/>
        <v>0.16656580828799999</v>
      </c>
      <c r="M320" s="38">
        <v>179</v>
      </c>
      <c r="N320" s="40">
        <f t="shared" si="30"/>
        <v>715.56671240524793</v>
      </c>
      <c r="O320" s="41">
        <v>5427.7</v>
      </c>
      <c r="P320" s="42">
        <f t="shared" si="31"/>
        <v>0.13183608386706117</v>
      </c>
      <c r="Q320" s="43">
        <f t="shared" si="32"/>
        <v>6.8282517431699992</v>
      </c>
      <c r="S320" s="28"/>
      <c r="U320" s="28"/>
      <c r="V320" s="29"/>
      <c r="W320" s="28"/>
      <c r="X320" s="28"/>
    </row>
    <row r="321" spans="1:24" ht="11.25" customHeight="1" x14ac:dyDescent="0.2">
      <c r="A321" s="31" t="s">
        <v>329</v>
      </c>
      <c r="B321" s="32" t="s">
        <v>325</v>
      </c>
      <c r="C321" s="33" t="s">
        <v>16</v>
      </c>
      <c r="D321" s="34">
        <v>9</v>
      </c>
      <c r="E321" s="35">
        <v>1985</v>
      </c>
      <c r="F321" s="35">
        <v>43144</v>
      </c>
      <c r="G321" s="36">
        <v>0.33</v>
      </c>
      <c r="H321" s="37">
        <f t="shared" si="28"/>
        <v>0.62898515855999992</v>
      </c>
      <c r="I321" s="38">
        <v>18</v>
      </c>
      <c r="J321" s="39">
        <v>0.4</v>
      </c>
      <c r="K321" s="38">
        <v>-19</v>
      </c>
      <c r="L321" s="40">
        <f t="shared" si="29"/>
        <v>0.29919294028799998</v>
      </c>
      <c r="M321" s="38">
        <v>179</v>
      </c>
      <c r="N321" s="40">
        <f t="shared" si="30"/>
        <v>1285.3328714772479</v>
      </c>
      <c r="O321" s="41">
        <v>7323.5</v>
      </c>
      <c r="P321" s="42">
        <f t="shared" si="31"/>
        <v>0.17550800457120883</v>
      </c>
      <c r="Q321" s="43">
        <f t="shared" si="32"/>
        <v>12.265210591919999</v>
      </c>
      <c r="S321" s="28"/>
      <c r="U321" s="28"/>
      <c r="V321" s="29"/>
      <c r="W321" s="28"/>
      <c r="X321" s="28"/>
    </row>
    <row r="322" spans="1:24" ht="11.25" customHeight="1" x14ac:dyDescent="0.2">
      <c r="A322" s="31" t="s">
        <v>329</v>
      </c>
      <c r="B322" s="32" t="s">
        <v>326</v>
      </c>
      <c r="C322" s="33" t="s">
        <v>16</v>
      </c>
      <c r="D322" s="34">
        <v>9</v>
      </c>
      <c r="E322" s="35">
        <v>1985</v>
      </c>
      <c r="F322" s="35">
        <v>32878</v>
      </c>
      <c r="G322" s="36">
        <v>0.33</v>
      </c>
      <c r="H322" s="37">
        <f t="shared" si="28"/>
        <v>0.47931981371999993</v>
      </c>
      <c r="I322" s="38">
        <v>18</v>
      </c>
      <c r="J322" s="39">
        <v>0.4</v>
      </c>
      <c r="K322" s="38">
        <v>-19</v>
      </c>
      <c r="L322" s="40">
        <f t="shared" si="29"/>
        <v>0.22800077625599996</v>
      </c>
      <c r="M322" s="38">
        <v>179</v>
      </c>
      <c r="N322" s="40">
        <f t="shared" si="30"/>
        <v>979.49133479577586</v>
      </c>
      <c r="O322" s="41">
        <v>6678.75</v>
      </c>
      <c r="P322" s="42">
        <f t="shared" si="31"/>
        <v>0.14665788280677911</v>
      </c>
      <c r="Q322" s="43">
        <f t="shared" si="32"/>
        <v>9.3467363675399984</v>
      </c>
      <c r="S322" s="28"/>
      <c r="U322" s="28"/>
      <c r="V322" s="29"/>
      <c r="W322" s="28"/>
      <c r="X322" s="28"/>
    </row>
    <row r="323" spans="1:24" ht="11.25" customHeight="1" x14ac:dyDescent="0.2">
      <c r="A323" s="31" t="s">
        <v>329</v>
      </c>
      <c r="B323" s="32" t="s">
        <v>327</v>
      </c>
      <c r="C323" s="33" t="s">
        <v>16</v>
      </c>
      <c r="D323" s="34">
        <v>1</v>
      </c>
      <c r="E323" s="35">
        <v>1960</v>
      </c>
      <c r="F323" s="35">
        <v>312</v>
      </c>
      <c r="G323" s="36">
        <v>0.77500000000000002</v>
      </c>
      <c r="H323" s="37">
        <f t="shared" si="28"/>
        <v>1.0682240400000001E-2</v>
      </c>
      <c r="I323" s="38">
        <v>18</v>
      </c>
      <c r="J323" s="39">
        <v>0.4</v>
      </c>
      <c r="K323" s="38">
        <v>-19</v>
      </c>
      <c r="L323" s="40">
        <f t="shared" si="29"/>
        <v>5.0812819200000007E-3</v>
      </c>
      <c r="M323" s="38">
        <v>179</v>
      </c>
      <c r="N323" s="40">
        <f t="shared" si="30"/>
        <v>21.829187128320005</v>
      </c>
      <c r="O323" s="41">
        <v>57.7</v>
      </c>
      <c r="P323" s="42">
        <f t="shared" si="31"/>
        <v>0.37832213393968811</v>
      </c>
      <c r="Q323" s="43">
        <f t="shared" si="32"/>
        <v>0.20830368780000003</v>
      </c>
      <c r="S323" s="28"/>
      <c r="U323" s="28"/>
      <c r="V323" s="29"/>
      <c r="W323" s="28"/>
      <c r="X323" s="28"/>
    </row>
    <row r="324" spans="1:24" ht="11.25" customHeight="1" x14ac:dyDescent="0.2">
      <c r="A324" s="31" t="s">
        <v>329</v>
      </c>
      <c r="B324" s="32" t="s">
        <v>328</v>
      </c>
      <c r="C324" s="33" t="s">
        <v>16</v>
      </c>
      <c r="D324" s="34">
        <v>1</v>
      </c>
      <c r="E324" s="35">
        <v>1956</v>
      </c>
      <c r="F324" s="35">
        <v>280</v>
      </c>
      <c r="G324" s="36">
        <v>0.78800000000000003</v>
      </c>
      <c r="H324" s="37">
        <f t="shared" si="28"/>
        <v>9.7474339199999996E-3</v>
      </c>
      <c r="I324" s="38">
        <v>18</v>
      </c>
      <c r="J324" s="39">
        <v>0.4</v>
      </c>
      <c r="K324" s="38">
        <v>-19</v>
      </c>
      <c r="L324" s="40">
        <f t="shared" si="29"/>
        <v>4.636617216E-3</v>
      </c>
      <c r="M324" s="38">
        <v>179</v>
      </c>
      <c r="N324" s="40">
        <f t="shared" si="30"/>
        <v>19.918907559935999</v>
      </c>
      <c r="O324" s="41">
        <v>53.6</v>
      </c>
      <c r="P324" s="42">
        <f t="shared" si="31"/>
        <v>0.3716214097002985</v>
      </c>
      <c r="Q324" s="43">
        <f t="shared" si="32"/>
        <v>0.19007496144</v>
      </c>
      <c r="S324" s="28"/>
      <c r="U324" s="28"/>
      <c r="V324" s="29"/>
      <c r="W324" s="28"/>
      <c r="X324" s="28"/>
    </row>
    <row r="325" spans="1:24" ht="11.25" customHeight="1" x14ac:dyDescent="0.2">
      <c r="A325" s="31" t="s">
        <v>330</v>
      </c>
      <c r="B325" s="32" t="s">
        <v>218</v>
      </c>
      <c r="C325" s="33" t="s">
        <v>16</v>
      </c>
      <c r="D325" s="34">
        <v>4</v>
      </c>
      <c r="E325" s="35">
        <v>1961</v>
      </c>
      <c r="F325" s="35">
        <v>5714</v>
      </c>
      <c r="G325" s="36">
        <v>0.436</v>
      </c>
      <c r="H325" s="37">
        <f t="shared" si="28"/>
        <v>0.11006082811199999</v>
      </c>
      <c r="I325" s="38">
        <v>18</v>
      </c>
      <c r="J325" s="39">
        <v>0.4</v>
      </c>
      <c r="K325" s="38">
        <v>-19</v>
      </c>
      <c r="L325" s="40">
        <f t="shared" si="29"/>
        <v>5.2353258777599998E-2</v>
      </c>
      <c r="M325" s="38">
        <v>179</v>
      </c>
      <c r="N325" s="40">
        <f t="shared" si="30"/>
        <v>224.9095997085696</v>
      </c>
      <c r="O325" s="41">
        <v>1476.6</v>
      </c>
      <c r="P325" s="42">
        <f t="shared" si="31"/>
        <v>0.15231586056384236</v>
      </c>
      <c r="Q325" s="43">
        <f t="shared" si="32"/>
        <v>2.1461861481839999</v>
      </c>
      <c r="S325" s="28"/>
      <c r="U325" s="28"/>
      <c r="V325" s="29"/>
      <c r="W325" s="28"/>
      <c r="X325" s="28"/>
    </row>
    <row r="326" spans="1:24" ht="11.25" customHeight="1" x14ac:dyDescent="0.2">
      <c r="A326" s="31" t="s">
        <v>330</v>
      </c>
      <c r="B326" s="32" t="s">
        <v>220</v>
      </c>
      <c r="C326" s="33" t="s">
        <v>16</v>
      </c>
      <c r="D326" s="34">
        <v>4</v>
      </c>
      <c r="E326" s="35">
        <v>1966</v>
      </c>
      <c r="F326" s="35">
        <v>7874</v>
      </c>
      <c r="G326" s="36">
        <v>0.41099999999999998</v>
      </c>
      <c r="H326" s="37">
        <f t="shared" si="28"/>
        <v>0.14296946209199998</v>
      </c>
      <c r="I326" s="38">
        <v>18</v>
      </c>
      <c r="J326" s="39">
        <v>0.4</v>
      </c>
      <c r="K326" s="38">
        <v>-19</v>
      </c>
      <c r="L326" s="40">
        <f t="shared" si="29"/>
        <v>6.80070954816E-2</v>
      </c>
      <c r="M326" s="38">
        <v>179</v>
      </c>
      <c r="N326" s="40">
        <f t="shared" si="30"/>
        <v>292.1584821889536</v>
      </c>
      <c r="O326" s="41">
        <v>1952.4</v>
      </c>
      <c r="P326" s="42">
        <f t="shared" si="31"/>
        <v>0.14964068950468837</v>
      </c>
      <c r="Q326" s="43">
        <f t="shared" si="32"/>
        <v>2.7879045107939997</v>
      </c>
      <c r="S326" s="28"/>
      <c r="U326" s="28"/>
      <c r="V326" s="29"/>
      <c r="W326" s="28"/>
      <c r="X326" s="28"/>
    </row>
    <row r="327" spans="1:24" ht="11.25" customHeight="1" x14ac:dyDescent="0.2">
      <c r="A327" s="31" t="s">
        <v>330</v>
      </c>
      <c r="B327" s="32" t="s">
        <v>331</v>
      </c>
      <c r="C327" s="33" t="s">
        <v>16</v>
      </c>
      <c r="D327" s="34">
        <v>4</v>
      </c>
      <c r="E327" s="35">
        <v>1957</v>
      </c>
      <c r="F327" s="35">
        <v>7124</v>
      </c>
      <c r="G327" s="36">
        <v>0.35899999999999999</v>
      </c>
      <c r="H327" s="37">
        <f t="shared" si="28"/>
        <v>0.11298594184799998</v>
      </c>
      <c r="I327" s="38">
        <v>18</v>
      </c>
      <c r="J327" s="39">
        <v>0.4</v>
      </c>
      <c r="K327" s="38">
        <v>-19</v>
      </c>
      <c r="L327" s="40">
        <f t="shared" si="29"/>
        <v>5.3744664230399995E-2</v>
      </c>
      <c r="M327" s="38">
        <v>179</v>
      </c>
      <c r="N327" s="40">
        <f t="shared" si="30"/>
        <v>230.88707753379836</v>
      </c>
      <c r="O327" s="41">
        <v>1987</v>
      </c>
      <c r="P327" s="42">
        <f t="shared" si="31"/>
        <v>0.11619883116950094</v>
      </c>
      <c r="Q327" s="43">
        <f t="shared" si="32"/>
        <v>2.2032258660359996</v>
      </c>
      <c r="S327" s="28"/>
      <c r="U327" s="28"/>
      <c r="V327" s="29"/>
      <c r="W327" s="28"/>
      <c r="X327" s="28"/>
    </row>
    <row r="328" spans="1:24" ht="11.25" customHeight="1" x14ac:dyDescent="0.2">
      <c r="A328" s="31" t="s">
        <v>330</v>
      </c>
      <c r="B328" s="32" t="s">
        <v>332</v>
      </c>
      <c r="C328" s="33" t="s">
        <v>16</v>
      </c>
      <c r="D328" s="34">
        <v>4</v>
      </c>
      <c r="E328" s="35">
        <v>1955</v>
      </c>
      <c r="F328" s="35">
        <v>8039</v>
      </c>
      <c r="G328" s="36">
        <v>0.35</v>
      </c>
      <c r="H328" s="37">
        <f t="shared" si="28"/>
        <v>0.12430142969999998</v>
      </c>
      <c r="I328" s="38">
        <v>18</v>
      </c>
      <c r="J328" s="39">
        <v>0.4</v>
      </c>
      <c r="K328" s="38">
        <v>-19</v>
      </c>
      <c r="L328" s="40">
        <f t="shared" si="29"/>
        <v>5.912716656E-2</v>
      </c>
      <c r="M328" s="38">
        <v>179</v>
      </c>
      <c r="N328" s="40">
        <f t="shared" si="30"/>
        <v>254.01030754176</v>
      </c>
      <c r="O328" s="41">
        <v>1959.6</v>
      </c>
      <c r="P328" s="42">
        <f t="shared" si="31"/>
        <v>0.1296235494701776</v>
      </c>
      <c r="Q328" s="43">
        <f t="shared" si="32"/>
        <v>2.4238778791499995</v>
      </c>
      <c r="S328" s="28"/>
      <c r="U328" s="28"/>
      <c r="V328" s="29"/>
      <c r="W328" s="28"/>
      <c r="X328" s="28"/>
    </row>
    <row r="329" spans="1:24" ht="11.25" customHeight="1" x14ac:dyDescent="0.2">
      <c r="A329" s="31" t="s">
        <v>330</v>
      </c>
      <c r="B329" s="32" t="s">
        <v>333</v>
      </c>
      <c r="C329" s="33" t="s">
        <v>16</v>
      </c>
      <c r="D329" s="34">
        <v>4</v>
      </c>
      <c r="E329" s="35">
        <v>1957</v>
      </c>
      <c r="F329" s="35">
        <v>7203</v>
      </c>
      <c r="G329" s="36">
        <v>0.35799999999999998</v>
      </c>
      <c r="H329" s="37">
        <f t="shared" si="28"/>
        <v>0.11392065997199997</v>
      </c>
      <c r="I329" s="38">
        <v>18</v>
      </c>
      <c r="J329" s="39">
        <v>0.4</v>
      </c>
      <c r="K329" s="38">
        <v>-19</v>
      </c>
      <c r="L329" s="40">
        <f t="shared" si="29"/>
        <v>5.4189286905599994E-2</v>
      </c>
      <c r="M329" s="38">
        <v>179</v>
      </c>
      <c r="N329" s="40">
        <f t="shared" si="30"/>
        <v>232.79717654645759</v>
      </c>
      <c r="O329" s="41">
        <v>2013.2</v>
      </c>
      <c r="P329" s="42">
        <f t="shared" si="31"/>
        <v>0.11563539466841724</v>
      </c>
      <c r="Q329" s="43">
        <f t="shared" si="32"/>
        <v>2.2214528694539997</v>
      </c>
      <c r="S329" s="28"/>
      <c r="U329" s="28"/>
      <c r="V329" s="29"/>
      <c r="W329" s="28"/>
      <c r="X329" s="28"/>
    </row>
    <row r="330" spans="1:24" ht="11.25" customHeight="1" x14ac:dyDescent="0.2">
      <c r="A330" s="31" t="s">
        <v>330</v>
      </c>
      <c r="B330" s="32" t="s">
        <v>334</v>
      </c>
      <c r="C330" s="33" t="s">
        <v>16</v>
      </c>
      <c r="D330" s="34">
        <v>4</v>
      </c>
      <c r="E330" s="35">
        <v>1964</v>
      </c>
      <c r="F330" s="35">
        <v>8494</v>
      </c>
      <c r="G330" s="36">
        <v>0.40500000000000003</v>
      </c>
      <c r="H330" s="37">
        <f t="shared" si="28"/>
        <v>0.15197541245999999</v>
      </c>
      <c r="I330" s="38">
        <v>18</v>
      </c>
      <c r="J330" s="39">
        <v>0.4</v>
      </c>
      <c r="K330" s="38">
        <v>-19</v>
      </c>
      <c r="L330" s="40">
        <f t="shared" si="29"/>
        <v>7.2291007007999994E-2</v>
      </c>
      <c r="M330" s="38">
        <v>179</v>
      </c>
      <c r="N330" s="40">
        <f t="shared" si="30"/>
        <v>310.56216610636795</v>
      </c>
      <c r="O330" s="41">
        <v>1550.3</v>
      </c>
      <c r="P330" s="42">
        <f t="shared" si="31"/>
        <v>0.20032391543982969</v>
      </c>
      <c r="Q330" s="43">
        <f t="shared" si="32"/>
        <v>2.9635205429699996</v>
      </c>
      <c r="S330" s="28"/>
      <c r="U330" s="28"/>
      <c r="V330" s="29"/>
      <c r="W330" s="28"/>
      <c r="X330" s="28"/>
    </row>
    <row r="331" spans="1:24" ht="11.25" customHeight="1" x14ac:dyDescent="0.2">
      <c r="A331" s="31" t="s">
        <v>330</v>
      </c>
      <c r="B331" s="32" t="s">
        <v>335</v>
      </c>
      <c r="C331" s="33" t="s">
        <v>16</v>
      </c>
      <c r="D331" s="34">
        <v>4</v>
      </c>
      <c r="E331" s="35">
        <v>1964</v>
      </c>
      <c r="F331" s="35">
        <v>10104</v>
      </c>
      <c r="G331" s="36">
        <v>0.38900000000000001</v>
      </c>
      <c r="H331" s="37">
        <f t="shared" si="28"/>
        <v>0.17363968516799999</v>
      </c>
      <c r="I331" s="38">
        <v>18</v>
      </c>
      <c r="J331" s="39">
        <v>0.4</v>
      </c>
      <c r="K331" s="38">
        <v>-19</v>
      </c>
      <c r="L331" s="40">
        <f t="shared" si="29"/>
        <v>8.2596174566400005E-2</v>
      </c>
      <c r="M331" s="38">
        <v>179</v>
      </c>
      <c r="N331" s="40">
        <f t="shared" si="30"/>
        <v>354.83316593725442</v>
      </c>
      <c r="O331" s="41">
        <v>2547.4</v>
      </c>
      <c r="P331" s="42">
        <f t="shared" si="31"/>
        <v>0.13929228465779006</v>
      </c>
      <c r="Q331" s="43">
        <f t="shared" si="32"/>
        <v>3.3859738607759997</v>
      </c>
      <c r="S331" s="28"/>
      <c r="U331" s="28"/>
      <c r="V331" s="29"/>
      <c r="W331" s="28"/>
      <c r="X331" s="28"/>
    </row>
    <row r="332" spans="1:24" ht="11.25" customHeight="1" x14ac:dyDescent="0.2">
      <c r="A332" s="31" t="s">
        <v>330</v>
      </c>
      <c r="B332" s="32" t="s">
        <v>336</v>
      </c>
      <c r="C332" s="33" t="s">
        <v>16</v>
      </c>
      <c r="D332" s="34">
        <v>4</v>
      </c>
      <c r="E332" s="35">
        <v>1964</v>
      </c>
      <c r="F332" s="35">
        <v>5586</v>
      </c>
      <c r="G332" s="36">
        <v>0.438</v>
      </c>
      <c r="H332" s="37">
        <f t="shared" si="28"/>
        <v>0.10808889890399999</v>
      </c>
      <c r="I332" s="38">
        <v>18</v>
      </c>
      <c r="J332" s="39">
        <v>0.4</v>
      </c>
      <c r="K332" s="38">
        <v>-19</v>
      </c>
      <c r="L332" s="40">
        <f t="shared" si="29"/>
        <v>5.14152600192E-2</v>
      </c>
      <c r="M332" s="38">
        <v>179</v>
      </c>
      <c r="N332" s="40">
        <f t="shared" si="30"/>
        <v>220.8799570424832</v>
      </c>
      <c r="O332" s="41">
        <v>1493.7</v>
      </c>
      <c r="P332" s="42">
        <f t="shared" si="31"/>
        <v>0.14787437707871942</v>
      </c>
      <c r="Q332" s="43">
        <f t="shared" si="32"/>
        <v>2.1077335286279997</v>
      </c>
      <c r="S332" s="28"/>
      <c r="U332" s="28"/>
      <c r="V332" s="29"/>
      <c r="W332" s="28"/>
      <c r="X332" s="28"/>
    </row>
    <row r="333" spans="1:24" ht="11.25" customHeight="1" x14ac:dyDescent="0.2">
      <c r="A333" s="31" t="s">
        <v>330</v>
      </c>
      <c r="B333" s="32" t="s">
        <v>337</v>
      </c>
      <c r="C333" s="33" t="s">
        <v>16</v>
      </c>
      <c r="D333" s="34">
        <v>4</v>
      </c>
      <c r="E333" s="44">
        <v>1964</v>
      </c>
      <c r="F333" s="44">
        <v>5755</v>
      </c>
      <c r="G333" s="45">
        <v>0.435</v>
      </c>
      <c r="H333" s="37">
        <f t="shared" si="28"/>
        <v>0.11059630965</v>
      </c>
      <c r="I333" s="38">
        <v>18</v>
      </c>
      <c r="J333" s="39">
        <v>0.4</v>
      </c>
      <c r="K333" s="38">
        <v>-19</v>
      </c>
      <c r="L333" s="40">
        <f t="shared" si="29"/>
        <v>5.2607974320000007E-2</v>
      </c>
      <c r="M333" s="38">
        <v>179</v>
      </c>
      <c r="N333" s="40">
        <f t="shared" si="30"/>
        <v>226.00385767872004</v>
      </c>
      <c r="O333" s="41">
        <v>1505.8</v>
      </c>
      <c r="P333" s="42">
        <f t="shared" si="31"/>
        <v>0.15008889472620537</v>
      </c>
      <c r="Q333" s="43">
        <f t="shared" si="32"/>
        <v>2.156628038175</v>
      </c>
      <c r="S333" s="28"/>
      <c r="U333" s="28"/>
      <c r="V333" s="29"/>
      <c r="W333" s="28"/>
      <c r="X333" s="28"/>
    </row>
    <row r="334" spans="1:24" ht="11.25" customHeight="1" x14ac:dyDescent="0.2">
      <c r="A334" s="31" t="s">
        <v>330</v>
      </c>
      <c r="B334" s="32" t="s">
        <v>338</v>
      </c>
      <c r="C334" s="33" t="s">
        <v>16</v>
      </c>
      <c r="D334" s="34">
        <v>3</v>
      </c>
      <c r="E334" s="35">
        <v>1958</v>
      </c>
      <c r="F334" s="35">
        <v>6538</v>
      </c>
      <c r="G334" s="36">
        <v>0.36499999999999999</v>
      </c>
      <c r="H334" s="37">
        <f t="shared" si="28"/>
        <v>0.10542505385999998</v>
      </c>
      <c r="I334" s="38">
        <v>18</v>
      </c>
      <c r="J334" s="39">
        <v>0.4</v>
      </c>
      <c r="K334" s="38">
        <v>-19</v>
      </c>
      <c r="L334" s="40">
        <f t="shared" si="29"/>
        <v>5.0148133727999991E-2</v>
      </c>
      <c r="M334" s="38">
        <v>179</v>
      </c>
      <c r="N334" s="40">
        <f t="shared" si="30"/>
        <v>215.43638249548798</v>
      </c>
      <c r="O334" s="41">
        <v>1307.5999999999999</v>
      </c>
      <c r="P334" s="42">
        <f t="shared" si="31"/>
        <v>0.16475709887999998</v>
      </c>
      <c r="Q334" s="43">
        <v>0.10542505000000001</v>
      </c>
      <c r="S334" s="28"/>
      <c r="U334" s="28"/>
      <c r="V334" s="29"/>
      <c r="W334" s="28"/>
      <c r="X334" s="28"/>
    </row>
    <row r="335" spans="1:24" ht="11.25" customHeight="1" x14ac:dyDescent="0.2">
      <c r="A335" s="31" t="s">
        <v>330</v>
      </c>
      <c r="B335" s="32" t="s">
        <v>339</v>
      </c>
      <c r="C335" s="33" t="s">
        <v>16</v>
      </c>
      <c r="D335" s="34">
        <v>3</v>
      </c>
      <c r="E335" s="35">
        <v>1959</v>
      </c>
      <c r="F335" s="35">
        <v>6015</v>
      </c>
      <c r="G335" s="36">
        <v>0.43</v>
      </c>
      <c r="H335" s="37">
        <f t="shared" ref="H335:H347" si="33">1.194*G335*F335*(18-(-19))/1000000</f>
        <v>0.11426418809999998</v>
      </c>
      <c r="I335" s="38">
        <v>18</v>
      </c>
      <c r="J335" s="39">
        <v>0.4</v>
      </c>
      <c r="K335" s="38">
        <v>-19</v>
      </c>
      <c r="L335" s="40">
        <f t="shared" ref="L335:L347" si="34">H335*(I335-J335)/(I335-K335)</f>
        <v>5.4352694880000003E-2</v>
      </c>
      <c r="M335" s="38">
        <v>179</v>
      </c>
      <c r="N335" s="40">
        <f t="shared" ref="N335:N347" si="35">L335*24*M335</f>
        <v>233.49917720448002</v>
      </c>
      <c r="O335" s="41">
        <v>1309.4000000000001</v>
      </c>
      <c r="P335" s="42">
        <f t="shared" ref="P335:P347" si="36">N335/O335</f>
        <v>0.17832532244117916</v>
      </c>
      <c r="Q335" s="43">
        <v>0.52021211999999994</v>
      </c>
      <c r="S335" s="28"/>
      <c r="U335" s="28"/>
      <c r="V335" s="29"/>
      <c r="W335" s="28"/>
      <c r="X335" s="28"/>
    </row>
    <row r="336" spans="1:24" ht="11.25" customHeight="1" x14ac:dyDescent="0.2">
      <c r="A336" s="31" t="s">
        <v>330</v>
      </c>
      <c r="B336" s="32" t="s">
        <v>340</v>
      </c>
      <c r="C336" s="33" t="s">
        <v>16</v>
      </c>
      <c r="D336" s="34">
        <v>3</v>
      </c>
      <c r="E336" s="35">
        <v>1958</v>
      </c>
      <c r="F336" s="35">
        <v>5822</v>
      </c>
      <c r="G336" s="36">
        <v>0.372</v>
      </c>
      <c r="H336" s="37">
        <f t="shared" si="33"/>
        <v>9.5680005551999986E-2</v>
      </c>
      <c r="I336" s="38">
        <v>18</v>
      </c>
      <c r="J336" s="39">
        <v>0.4</v>
      </c>
      <c r="K336" s="38">
        <v>-19</v>
      </c>
      <c r="L336" s="40">
        <f t="shared" si="34"/>
        <v>4.5512651289599998E-2</v>
      </c>
      <c r="M336" s="38">
        <v>179</v>
      </c>
      <c r="N336" s="40">
        <f t="shared" si="35"/>
        <v>195.52234994012159</v>
      </c>
      <c r="O336" s="41">
        <v>1287.5</v>
      </c>
      <c r="P336" s="42">
        <f t="shared" si="36"/>
        <v>0.15186201937096822</v>
      </c>
      <c r="Q336" s="43">
        <f t="shared" ref="Q336:Q347" si="37">H336*19.5</f>
        <v>1.8657601082639996</v>
      </c>
      <c r="S336" s="28"/>
      <c r="U336" s="28"/>
      <c r="V336" s="29"/>
      <c r="W336" s="28"/>
      <c r="X336" s="28"/>
    </row>
    <row r="337" spans="1:24" ht="11.25" customHeight="1" x14ac:dyDescent="0.2">
      <c r="A337" s="31" t="s">
        <v>330</v>
      </c>
      <c r="B337" s="32" t="s">
        <v>324</v>
      </c>
      <c r="C337" s="33" t="s">
        <v>16</v>
      </c>
      <c r="D337" s="34">
        <v>4</v>
      </c>
      <c r="E337" s="35">
        <v>1960</v>
      </c>
      <c r="F337" s="35">
        <v>5664</v>
      </c>
      <c r="G337" s="36">
        <v>0.437</v>
      </c>
      <c r="H337" s="37">
        <f t="shared" si="33"/>
        <v>0.10934797190399999</v>
      </c>
      <c r="I337" s="38">
        <v>18</v>
      </c>
      <c r="J337" s="39">
        <v>0.4</v>
      </c>
      <c r="K337" s="38">
        <v>-19</v>
      </c>
      <c r="L337" s="40">
        <f t="shared" si="34"/>
        <v>5.20141704192E-2</v>
      </c>
      <c r="M337" s="38">
        <v>179</v>
      </c>
      <c r="N337" s="40">
        <f t="shared" si="35"/>
        <v>223.45287612088319</v>
      </c>
      <c r="O337" s="41">
        <v>1491.6</v>
      </c>
      <c r="P337" s="42">
        <f t="shared" si="36"/>
        <v>0.14980750611483187</v>
      </c>
      <c r="Q337" s="43">
        <f t="shared" si="37"/>
        <v>2.1322854521279999</v>
      </c>
      <c r="S337" s="28"/>
      <c r="U337" s="28"/>
      <c r="V337" s="29"/>
      <c r="W337" s="28"/>
      <c r="X337" s="28"/>
    </row>
    <row r="338" spans="1:24" ht="11.25" customHeight="1" x14ac:dyDescent="0.2">
      <c r="A338" s="31" t="s">
        <v>330</v>
      </c>
      <c r="B338" s="32" t="s">
        <v>341</v>
      </c>
      <c r="C338" s="33" t="s">
        <v>16</v>
      </c>
      <c r="D338" s="34">
        <v>4</v>
      </c>
      <c r="E338" s="35">
        <v>1960</v>
      </c>
      <c r="F338" s="35">
        <v>5805</v>
      </c>
      <c r="G338" s="36">
        <v>0.434</v>
      </c>
      <c r="H338" s="37">
        <f t="shared" si="33"/>
        <v>0.11130072786</v>
      </c>
      <c r="I338" s="38">
        <v>18</v>
      </c>
      <c r="J338" s="39">
        <v>0.4</v>
      </c>
      <c r="K338" s="38">
        <v>-19</v>
      </c>
      <c r="L338" s="40">
        <f t="shared" si="34"/>
        <v>5.2943048928000003E-2</v>
      </c>
      <c r="M338" s="38">
        <v>179</v>
      </c>
      <c r="N338" s="40">
        <f t="shared" si="35"/>
        <v>227.44333819468801</v>
      </c>
      <c r="O338" s="41">
        <v>1494.7</v>
      </c>
      <c r="P338" s="42">
        <f t="shared" si="36"/>
        <v>0.15216654726345621</v>
      </c>
      <c r="Q338" s="43">
        <f t="shared" si="37"/>
        <v>2.1703641932700002</v>
      </c>
      <c r="S338" s="28"/>
      <c r="U338" s="28"/>
      <c r="V338" s="29"/>
      <c r="W338" s="28"/>
      <c r="X338" s="28"/>
    </row>
    <row r="339" spans="1:24" ht="11.25" customHeight="1" x14ac:dyDescent="0.2">
      <c r="A339" s="31" t="s">
        <v>330</v>
      </c>
      <c r="B339" s="32" t="s">
        <v>342</v>
      </c>
      <c r="C339" s="33" t="s">
        <v>16</v>
      </c>
      <c r="D339" s="34">
        <v>4</v>
      </c>
      <c r="E339" s="35">
        <v>1964</v>
      </c>
      <c r="F339" s="35">
        <v>8238</v>
      </c>
      <c r="G339" s="36">
        <v>0.40799999999999997</v>
      </c>
      <c r="H339" s="37">
        <f t="shared" si="33"/>
        <v>0.14848685251199997</v>
      </c>
      <c r="I339" s="38">
        <v>18</v>
      </c>
      <c r="J339" s="39">
        <v>0.4</v>
      </c>
      <c r="K339" s="38">
        <v>-19</v>
      </c>
      <c r="L339" s="40">
        <f t="shared" si="34"/>
        <v>7.0631583897599992E-2</v>
      </c>
      <c r="M339" s="38">
        <v>179</v>
      </c>
      <c r="N339" s="40">
        <f t="shared" si="35"/>
        <v>303.43328442408955</v>
      </c>
      <c r="O339" s="41">
        <v>2031.7</v>
      </c>
      <c r="P339" s="42">
        <f t="shared" si="36"/>
        <v>0.14934945337603461</v>
      </c>
      <c r="Q339" s="43">
        <f t="shared" si="37"/>
        <v>2.8954936239839997</v>
      </c>
      <c r="S339" s="28"/>
      <c r="U339" s="28"/>
      <c r="V339" s="29"/>
      <c r="W339" s="28"/>
      <c r="X339" s="28"/>
    </row>
    <row r="340" spans="1:24" ht="11.25" customHeight="1" x14ac:dyDescent="0.2">
      <c r="A340" s="31" t="s">
        <v>330</v>
      </c>
      <c r="B340" s="32" t="s">
        <v>343</v>
      </c>
      <c r="C340" s="33" t="s">
        <v>16</v>
      </c>
      <c r="D340" s="34">
        <v>4</v>
      </c>
      <c r="E340" s="35">
        <v>1957</v>
      </c>
      <c r="F340" s="35">
        <v>5846</v>
      </c>
      <c r="G340" s="36">
        <v>0.372</v>
      </c>
      <c r="H340" s="37">
        <f t="shared" si="33"/>
        <v>9.6074426735999988E-2</v>
      </c>
      <c r="I340" s="38">
        <v>18</v>
      </c>
      <c r="J340" s="39">
        <v>0.4</v>
      </c>
      <c r="K340" s="38">
        <v>-19</v>
      </c>
      <c r="L340" s="40">
        <f t="shared" si="34"/>
        <v>4.5700267852799993E-2</v>
      </c>
      <c r="M340" s="38">
        <v>179</v>
      </c>
      <c r="N340" s="40">
        <f t="shared" si="35"/>
        <v>196.32835069562879</v>
      </c>
      <c r="O340" s="41">
        <v>1499.3</v>
      </c>
      <c r="P340" s="42">
        <f t="shared" si="36"/>
        <v>0.13094667557902273</v>
      </c>
      <c r="Q340" s="43">
        <f t="shared" si="37"/>
        <v>1.8734513213519997</v>
      </c>
      <c r="S340" s="28"/>
      <c r="U340" s="28"/>
      <c r="V340" s="29"/>
      <c r="W340" s="28"/>
      <c r="X340" s="28"/>
    </row>
    <row r="341" spans="1:24" ht="11.25" customHeight="1" x14ac:dyDescent="0.2">
      <c r="A341" s="31" t="s">
        <v>330</v>
      </c>
      <c r="B341" s="32" t="s">
        <v>344</v>
      </c>
      <c r="C341" s="33" t="s">
        <v>16</v>
      </c>
      <c r="D341" s="34">
        <v>4</v>
      </c>
      <c r="E341" s="35">
        <v>1952</v>
      </c>
      <c r="F341" s="35">
        <v>5924</v>
      </c>
      <c r="G341" s="36">
        <v>0.371</v>
      </c>
      <c r="H341" s="37">
        <f t="shared" si="33"/>
        <v>9.7094585112000004E-2</v>
      </c>
      <c r="I341" s="38">
        <v>18</v>
      </c>
      <c r="J341" s="39">
        <v>0.4</v>
      </c>
      <c r="K341" s="38">
        <v>-19</v>
      </c>
      <c r="L341" s="40">
        <f t="shared" si="34"/>
        <v>4.6185532377600001E-2</v>
      </c>
      <c r="M341" s="38">
        <v>179</v>
      </c>
      <c r="N341" s="40">
        <f t="shared" si="35"/>
        <v>198.4130470941696</v>
      </c>
      <c r="O341" s="41">
        <v>1422.1</v>
      </c>
      <c r="P341" s="42">
        <f t="shared" si="36"/>
        <v>0.13952116383810534</v>
      </c>
      <c r="Q341" s="43">
        <f t="shared" si="37"/>
        <v>1.893344409684</v>
      </c>
      <c r="S341" s="28"/>
      <c r="U341" s="28"/>
      <c r="V341" s="29"/>
      <c r="W341" s="28"/>
      <c r="X341" s="28"/>
    </row>
    <row r="342" spans="1:24" ht="11.25" customHeight="1" x14ac:dyDescent="0.2">
      <c r="A342" s="31" t="s">
        <v>330</v>
      </c>
      <c r="B342" s="32" t="s">
        <v>345</v>
      </c>
      <c r="C342" s="33" t="s">
        <v>16</v>
      </c>
      <c r="D342" s="34">
        <v>4</v>
      </c>
      <c r="E342" s="35">
        <v>1964</v>
      </c>
      <c r="F342" s="35">
        <v>18188</v>
      </c>
      <c r="G342" s="36">
        <v>0.37</v>
      </c>
      <c r="H342" s="37">
        <f t="shared" si="33"/>
        <v>0.29729850167999999</v>
      </c>
      <c r="I342" s="38">
        <v>18</v>
      </c>
      <c r="J342" s="39">
        <v>0.4</v>
      </c>
      <c r="K342" s="38">
        <v>-19</v>
      </c>
      <c r="L342" s="40">
        <f t="shared" si="34"/>
        <v>0.14141766566399999</v>
      </c>
      <c r="M342" s="38">
        <v>179</v>
      </c>
      <c r="N342" s="40">
        <f t="shared" si="35"/>
        <v>607.53029169254398</v>
      </c>
      <c r="O342" s="41">
        <v>3814.3</v>
      </c>
      <c r="P342" s="42">
        <f t="shared" si="36"/>
        <v>0.15927700802048711</v>
      </c>
      <c r="Q342" s="43">
        <f t="shared" si="37"/>
        <v>5.79732078276</v>
      </c>
      <c r="S342" s="28"/>
      <c r="U342" s="28"/>
      <c r="V342" s="29"/>
      <c r="W342" s="28"/>
      <c r="X342" s="28"/>
    </row>
    <row r="343" spans="1:24" ht="11.25" customHeight="1" x14ac:dyDescent="0.2">
      <c r="A343" s="31" t="s">
        <v>330</v>
      </c>
      <c r="B343" s="32" t="s">
        <v>346</v>
      </c>
      <c r="C343" s="33" t="s">
        <v>16</v>
      </c>
      <c r="D343" s="34">
        <v>4</v>
      </c>
      <c r="E343" s="35">
        <v>1963</v>
      </c>
      <c r="F343" s="35">
        <v>5783</v>
      </c>
      <c r="G343" s="36">
        <v>0.434</v>
      </c>
      <c r="H343" s="37">
        <f t="shared" si="33"/>
        <v>0.110878916316</v>
      </c>
      <c r="I343" s="38">
        <v>18</v>
      </c>
      <c r="J343" s="39">
        <v>0.4</v>
      </c>
      <c r="K343" s="38">
        <v>-19</v>
      </c>
      <c r="L343" s="40">
        <f t="shared" si="34"/>
        <v>5.2742403436800006E-2</v>
      </c>
      <c r="M343" s="38">
        <v>179</v>
      </c>
      <c r="N343" s="40">
        <f t="shared" si="35"/>
        <v>226.58136516449284</v>
      </c>
      <c r="O343" s="41">
        <v>1437.8</v>
      </c>
      <c r="P343" s="42">
        <f t="shared" si="36"/>
        <v>0.15758893112010908</v>
      </c>
      <c r="Q343" s="43">
        <f t="shared" si="37"/>
        <v>2.1621388681619997</v>
      </c>
      <c r="S343" s="28"/>
      <c r="U343" s="28"/>
      <c r="V343" s="29"/>
      <c r="W343" s="28"/>
      <c r="X343" s="28"/>
    </row>
    <row r="344" spans="1:24" ht="11.25" customHeight="1" x14ac:dyDescent="0.2">
      <c r="A344" s="31" t="s">
        <v>330</v>
      </c>
      <c r="B344" s="32" t="s">
        <v>347</v>
      </c>
      <c r="C344" s="33" t="s">
        <v>16</v>
      </c>
      <c r="D344" s="34">
        <v>4</v>
      </c>
      <c r="E344" s="35">
        <v>1961</v>
      </c>
      <c r="F344" s="35">
        <v>6294</v>
      </c>
      <c r="G344" s="36">
        <v>0.42699999999999999</v>
      </c>
      <c r="H344" s="37">
        <f t="shared" si="33"/>
        <v>0.11873005376399999</v>
      </c>
      <c r="I344" s="38">
        <v>18</v>
      </c>
      <c r="J344" s="39">
        <v>0.4</v>
      </c>
      <c r="K344" s="38">
        <v>-19</v>
      </c>
      <c r="L344" s="40">
        <f t="shared" si="34"/>
        <v>5.6476998547199994E-2</v>
      </c>
      <c r="M344" s="38">
        <v>179</v>
      </c>
      <c r="N344" s="40">
        <f t="shared" si="35"/>
        <v>242.62518575877115</v>
      </c>
      <c r="O344" s="41">
        <v>1484.8</v>
      </c>
      <c r="P344" s="42">
        <f t="shared" si="36"/>
        <v>0.16340597101210341</v>
      </c>
      <c r="Q344" s="43">
        <f t="shared" si="37"/>
        <v>2.3152360483979999</v>
      </c>
      <c r="S344" s="28"/>
      <c r="U344" s="28"/>
      <c r="V344" s="29"/>
      <c r="W344" s="28"/>
      <c r="X344" s="28"/>
    </row>
    <row r="345" spans="1:24" ht="11.25" customHeight="1" x14ac:dyDescent="0.2">
      <c r="A345" s="31" t="s">
        <v>330</v>
      </c>
      <c r="B345" s="32" t="s">
        <v>348</v>
      </c>
      <c r="C345" s="33" t="s">
        <v>16</v>
      </c>
      <c r="D345" s="34">
        <v>4</v>
      </c>
      <c r="E345" s="35">
        <v>1958</v>
      </c>
      <c r="F345" s="35">
        <v>8498</v>
      </c>
      <c r="G345" s="36">
        <v>0.34499999999999997</v>
      </c>
      <c r="H345" s="37">
        <f t="shared" si="33"/>
        <v>0.12952150218</v>
      </c>
      <c r="I345" s="38">
        <v>18</v>
      </c>
      <c r="J345" s="39">
        <v>0.4</v>
      </c>
      <c r="K345" s="38">
        <v>-19</v>
      </c>
      <c r="L345" s="40">
        <f t="shared" si="34"/>
        <v>6.1610228064000003E-2</v>
      </c>
      <c r="M345" s="38">
        <v>179</v>
      </c>
      <c r="N345" s="40">
        <f t="shared" si="35"/>
        <v>264.67753976294398</v>
      </c>
      <c r="O345" s="41">
        <v>2016.9</v>
      </c>
      <c r="P345" s="42">
        <f t="shared" si="36"/>
        <v>0.13122987741729583</v>
      </c>
      <c r="Q345" s="43">
        <f t="shared" si="37"/>
        <v>2.5256692925099999</v>
      </c>
      <c r="S345" s="28"/>
      <c r="U345" s="28"/>
      <c r="V345" s="29"/>
      <c r="W345" s="28"/>
      <c r="X345" s="28"/>
    </row>
    <row r="346" spans="1:24" ht="11.25" customHeight="1" x14ac:dyDescent="0.2">
      <c r="A346" s="31" t="s">
        <v>330</v>
      </c>
      <c r="B346" s="32" t="s">
        <v>349</v>
      </c>
      <c r="C346" s="33" t="s">
        <v>16</v>
      </c>
      <c r="D346" s="34">
        <v>4</v>
      </c>
      <c r="E346" s="35">
        <v>1958</v>
      </c>
      <c r="F346" s="35">
        <v>1000</v>
      </c>
      <c r="G346" s="36">
        <v>0.51</v>
      </c>
      <c r="H346" s="37">
        <f t="shared" si="33"/>
        <v>2.2530780000000004E-2</v>
      </c>
      <c r="I346" s="38">
        <v>18</v>
      </c>
      <c r="J346" s="39">
        <v>0.4</v>
      </c>
      <c r="K346" s="38">
        <v>-19</v>
      </c>
      <c r="L346" s="40">
        <f t="shared" si="34"/>
        <v>1.0717344000000002E-2</v>
      </c>
      <c r="M346" s="38">
        <v>179</v>
      </c>
      <c r="N346" s="40">
        <f t="shared" si="35"/>
        <v>46.041709824000009</v>
      </c>
      <c r="O346" s="41">
        <v>2214.1999999999998</v>
      </c>
      <c r="P346" s="42">
        <f t="shared" si="36"/>
        <v>2.0793835165748356E-2</v>
      </c>
      <c r="Q346" s="43">
        <f t="shared" si="37"/>
        <v>0.43935021000000007</v>
      </c>
      <c r="S346" s="28"/>
      <c r="U346" s="28"/>
      <c r="V346" s="29"/>
      <c r="W346" s="28"/>
      <c r="X346" s="28"/>
    </row>
    <row r="347" spans="1:24" ht="11.25" customHeight="1" x14ac:dyDescent="0.2">
      <c r="A347" s="31" t="s">
        <v>330</v>
      </c>
      <c r="B347" s="32" t="s">
        <v>350</v>
      </c>
      <c r="C347" s="33" t="s">
        <v>16</v>
      </c>
      <c r="D347" s="34">
        <v>4</v>
      </c>
      <c r="E347" s="35">
        <v>1966</v>
      </c>
      <c r="F347" s="35">
        <v>8314</v>
      </c>
      <c r="G347" s="36">
        <v>0.40699999999999997</v>
      </c>
      <c r="H347" s="37">
        <f t="shared" si="33"/>
        <v>0.14948942804400001</v>
      </c>
      <c r="I347" s="38">
        <v>18</v>
      </c>
      <c r="J347" s="39">
        <v>0.4</v>
      </c>
      <c r="K347" s="38">
        <v>-19</v>
      </c>
      <c r="L347" s="40">
        <f t="shared" si="34"/>
        <v>7.1108484691200013E-2</v>
      </c>
      <c r="M347" s="38">
        <v>179</v>
      </c>
      <c r="N347" s="40">
        <f t="shared" si="35"/>
        <v>305.48205023339528</v>
      </c>
      <c r="O347" s="41">
        <v>2012.66</v>
      </c>
      <c r="P347" s="42">
        <f t="shared" si="36"/>
        <v>0.15178025609561241</v>
      </c>
      <c r="Q347" s="43">
        <f t="shared" si="37"/>
        <v>2.915043846858</v>
      </c>
      <c r="R347" t="s">
        <v>361</v>
      </c>
      <c r="S347" s="28"/>
      <c r="U347" s="28"/>
      <c r="V347" s="29"/>
      <c r="W347" s="28"/>
      <c r="X347" s="28"/>
    </row>
    <row r="348" spans="1:24" ht="11.25" customHeight="1" x14ac:dyDescent="0.2">
      <c r="A348" s="57"/>
      <c r="B348" s="58"/>
      <c r="C348" s="59"/>
      <c r="D348" s="60"/>
      <c r="E348" s="61"/>
      <c r="F348" s="61"/>
      <c r="G348" s="62"/>
      <c r="H348" s="63"/>
      <c r="I348" s="64"/>
      <c r="J348" s="65"/>
      <c r="K348" s="64"/>
      <c r="L348" s="66"/>
      <c r="M348" s="64"/>
      <c r="N348" s="66"/>
      <c r="O348" s="67"/>
      <c r="P348" s="68"/>
      <c r="Q348" s="69"/>
      <c r="S348" s="28"/>
      <c r="U348" s="28"/>
      <c r="V348" s="29"/>
      <c r="W348" s="28"/>
      <c r="X348" s="28"/>
    </row>
    <row r="349" spans="1:24" ht="11.25" customHeight="1" x14ac:dyDescent="0.2">
      <c r="A349" s="57"/>
      <c r="B349" s="58"/>
      <c r="C349" s="59"/>
      <c r="D349" s="60"/>
      <c r="E349" s="61"/>
      <c r="F349" s="61"/>
      <c r="G349" s="62"/>
      <c r="H349" s="63"/>
      <c r="I349" s="64"/>
      <c r="J349" s="65"/>
      <c r="K349" s="64"/>
      <c r="L349" s="66"/>
      <c r="M349" s="64"/>
      <c r="N349" s="66"/>
      <c r="O349" s="67"/>
      <c r="P349" s="68"/>
      <c r="Q349" s="69"/>
      <c r="S349" s="28"/>
      <c r="U349" s="28"/>
      <c r="V349" s="29"/>
      <c r="W349" s="28"/>
      <c r="X349" s="28"/>
    </row>
    <row r="350" spans="1:24" ht="11.25" customHeight="1" x14ac:dyDescent="0.25">
      <c r="A350" s="57"/>
      <c r="B350" s="49" t="s">
        <v>357</v>
      </c>
      <c r="C350" s="70"/>
      <c r="D350" s="71"/>
      <c r="E350" s="72"/>
      <c r="F350" s="72"/>
      <c r="G350" s="73"/>
      <c r="H350" s="74"/>
      <c r="I350" s="75"/>
      <c r="J350" s="76"/>
      <c r="K350" s="64"/>
      <c r="L350" s="66"/>
      <c r="M350" s="64"/>
      <c r="N350" s="66"/>
      <c r="O350" s="67"/>
      <c r="P350" s="68"/>
      <c r="Q350" s="69"/>
      <c r="S350" s="28"/>
      <c r="U350" s="28"/>
      <c r="V350" s="29"/>
      <c r="W350" s="28"/>
      <c r="X350" s="28"/>
    </row>
    <row r="351" spans="1:24" ht="11.25" customHeight="1" x14ac:dyDescent="0.2">
      <c r="B351" s="49" t="s">
        <v>356</v>
      </c>
      <c r="C351" s="49"/>
      <c r="D351" s="49"/>
      <c r="E351" s="77"/>
      <c r="F351" s="77"/>
      <c r="G351" s="78"/>
      <c r="H351" s="49" t="s">
        <v>355</v>
      </c>
      <c r="I351" s="49"/>
      <c r="J351" s="79"/>
      <c r="L351" s="14"/>
    </row>
    <row r="352" spans="1:24" ht="11.25" customHeight="1" x14ac:dyDescent="0.2">
      <c r="B352" s="79"/>
      <c r="C352" s="79"/>
      <c r="D352" s="79"/>
      <c r="E352" s="79"/>
      <c r="F352" s="79"/>
      <c r="G352" s="79"/>
      <c r="H352" s="79"/>
      <c r="I352" s="79"/>
      <c r="J352" s="79"/>
      <c r="L352" s="14"/>
      <c r="S352" s="28"/>
    </row>
    <row r="353" spans="1:14" ht="11.25" customHeight="1" x14ac:dyDescent="0.2"/>
    <row r="354" spans="1:14" ht="11.25" customHeight="1" x14ac:dyDescent="0.25">
      <c r="A354" s="48"/>
      <c r="B354" s="49"/>
      <c r="C354" s="49"/>
      <c r="D354" s="49"/>
      <c r="E354" s="49"/>
      <c r="F354" s="49"/>
      <c r="G354" s="49"/>
      <c r="H354" s="49"/>
      <c r="I354" s="49"/>
      <c r="J354" s="50"/>
    </row>
    <row r="355" spans="1:14" ht="11.25" customHeight="1" x14ac:dyDescent="0.25">
      <c r="A355" s="48"/>
      <c r="B355" s="49"/>
      <c r="C355" s="49"/>
      <c r="D355" s="49"/>
      <c r="E355" s="49"/>
      <c r="F355" s="49"/>
      <c r="G355" s="49"/>
      <c r="H355" s="49"/>
      <c r="I355" s="49"/>
      <c r="J355" s="50"/>
    </row>
    <row r="356" spans="1:14" ht="11.25" customHeight="1" x14ac:dyDescent="0.25">
      <c r="A356" s="48"/>
      <c r="B356" s="49"/>
      <c r="C356" s="49"/>
      <c r="D356" s="49"/>
      <c r="E356" s="49"/>
      <c r="F356" s="49"/>
      <c r="G356" s="49"/>
      <c r="H356" s="49"/>
      <c r="I356" s="49"/>
      <c r="J356" s="50"/>
    </row>
    <row r="357" spans="1:14" ht="11.25" customHeight="1" x14ac:dyDescent="0.2">
      <c r="A357" s="51"/>
      <c r="B357" s="50"/>
      <c r="C357" s="50"/>
      <c r="D357" s="50"/>
      <c r="E357" s="52"/>
      <c r="F357" s="52"/>
      <c r="G357" s="53"/>
      <c r="H357" s="54"/>
      <c r="I357" s="55"/>
      <c r="J357" s="56"/>
      <c r="K357" s="13"/>
      <c r="L357" s="14"/>
      <c r="M357" s="13"/>
      <c r="N357" s="14"/>
    </row>
    <row r="358" spans="1:14" ht="11.25" customHeight="1" x14ac:dyDescent="0.2"/>
    <row r="359" spans="1:14" ht="11.25" customHeight="1" x14ac:dyDescent="0.2"/>
    <row r="360" spans="1:14" ht="11.25" customHeight="1" x14ac:dyDescent="0.2"/>
    <row r="361" spans="1:14" ht="11.25" customHeight="1" x14ac:dyDescent="0.2"/>
    <row r="362" spans="1:14" ht="11.25" customHeight="1" x14ac:dyDescent="0.2"/>
    <row r="363" spans="1:14" ht="11.25" customHeight="1" x14ac:dyDescent="0.2"/>
    <row r="364" spans="1:14" ht="11.25" customHeight="1" x14ac:dyDescent="0.2"/>
    <row r="365" spans="1:14" ht="11.25" customHeight="1" x14ac:dyDescent="0.2"/>
    <row r="366" spans="1:14" ht="11.25" customHeight="1" x14ac:dyDescent="0.2"/>
    <row r="367" spans="1:14" ht="11.25" customHeight="1" x14ac:dyDescent="0.2"/>
    <row r="368" spans="1:14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</sheetData>
  <mergeCells count="4">
    <mergeCell ref="A7:Q7"/>
    <mergeCell ref="A8:Q8"/>
    <mergeCell ref="K4:P4"/>
    <mergeCell ref="K5:P5"/>
  </mergeCells>
  <pageMargins left="0.11811023622047245" right="0.11811023622047245" top="0.35433070866141736" bottom="0.35433070866141736" header="0.31496062992125984" footer="0.31496062992125984"/>
  <pageSetup paperSize="9" scale="92" fitToHeight="2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3854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Червоноград</vt:lpstr>
      <vt:lpstr>Аркуш1</vt:lpstr>
      <vt:lpstr>Червоноград!Область_друку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Martens</cp:lastModifiedBy>
  <cp:revision>428</cp:revision>
  <cp:lastPrinted>2024-11-06T08:15:07Z</cp:lastPrinted>
  <dcterms:created xsi:type="dcterms:W3CDTF">2024-09-18T08:12:15Z</dcterms:created>
  <dcterms:modified xsi:type="dcterms:W3CDTF">2024-11-21T09:19:20Z</dcterms:modified>
  <dc:language>uk-UA</dc:language>
</cp:coreProperties>
</file>