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2443\"/>
    </mc:Choice>
  </mc:AlternateContent>
  <bookViews>
    <workbookView xWindow="-120" yWindow="-120" windowWidth="20730" windowHeight="11160"/>
  </bookViews>
  <sheets>
    <sheet name="Лист1" sheetId="1" r:id="rId1"/>
  </sheets>
  <definedNames>
    <definedName name="_xlnm.Print_Titles" localSheetId="0">Лист1!$15:$17</definedName>
    <definedName name="_xlnm.Print_Area" localSheetId="0">Лист1!$A$1:$P$40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K21" i="1"/>
  <c r="K23" i="1"/>
  <c r="J23" i="1" s="1"/>
  <c r="J30" i="1"/>
  <c r="M30" i="1"/>
  <c r="F30" i="1"/>
  <c r="H32" i="1"/>
  <c r="N34" i="1"/>
  <c r="J32" i="1"/>
  <c r="M32" i="1" s="1"/>
  <c r="F32" i="1"/>
  <c r="J19" i="1"/>
  <c r="M19" i="1"/>
  <c r="J20" i="1"/>
  <c r="M20" i="1"/>
  <c r="J21" i="1"/>
  <c r="M21" i="1"/>
  <c r="J22" i="1"/>
  <c r="M22" i="1"/>
  <c r="J24" i="1"/>
  <c r="M24" i="1"/>
  <c r="J25" i="1"/>
  <c r="M25" i="1"/>
  <c r="J26" i="1"/>
  <c r="M26" i="1"/>
  <c r="J27" i="1"/>
  <c r="M27" i="1"/>
  <c r="J28" i="1"/>
  <c r="M28" i="1"/>
  <c r="J29" i="1"/>
  <c r="M29" i="1"/>
  <c r="J31" i="1"/>
  <c r="M31" i="1"/>
  <c r="J18" i="1"/>
  <c r="M18" i="1"/>
  <c r="F19" i="1"/>
  <c r="F20" i="1"/>
  <c r="F34" i="1" s="1"/>
  <c r="F21" i="1"/>
  <c r="F22" i="1"/>
  <c r="F23" i="1"/>
  <c r="F24" i="1"/>
  <c r="F25" i="1"/>
  <c r="F26" i="1"/>
  <c r="F27" i="1"/>
  <c r="F28" i="1"/>
  <c r="F29" i="1"/>
  <c r="F31" i="1"/>
  <c r="F18" i="1"/>
  <c r="K34" i="1"/>
  <c r="L34" i="1"/>
  <c r="H34" i="1"/>
  <c r="G34" i="1"/>
  <c r="M23" i="1" l="1"/>
  <c r="J34" i="1"/>
  <c r="M34" i="1" s="1"/>
</calcChain>
</file>

<file path=xl/sharedStrings.xml><?xml version="1.0" encoding="utf-8"?>
<sst xmlns="http://schemas.openxmlformats.org/spreadsheetml/2006/main" count="105" uniqueCount="57">
  <si>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</si>
  <si>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</si>
  <si>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</si>
  <si>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</si>
  <si>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</si>
  <si>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</si>
  <si>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</si>
  <si>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</si>
  <si>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грн.</t>
  </si>
  <si>
    <t>ЗВІТ</t>
  </si>
  <si>
    <t>Поштові видатки</t>
  </si>
  <si>
    <t>кошти місцевого бюджету</t>
  </si>
  <si>
    <t>0813242</t>
  </si>
  <si>
    <t>спеціальний фонд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</si>
  <si>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Червоноградської міської ради</t>
    </r>
  </si>
  <si>
    <t>Проведена одноразова виплата допомоги 2 одержувачам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</si>
  <si>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1579 від 22.12.2022р.</t>
    </r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</si>
  <si>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грошової допомоги найменш забезпеченим громадянам та громадянам, які опинилися в складних життєвих ситуаціях на 2023 рік </t>
    </r>
  </si>
  <si>
    <t>Надання допомоги на поховання деяких категорій осіб.</t>
  </si>
  <si>
    <t xml:space="preserve">Надання щомісячної доплати до пенсії  ветеранам УПА, реабілітованим громадянам ст.1. </t>
  </si>
  <si>
    <t>Надання одноразової грошової допомоги  ветеранам УПА, реабілітованим громадянам ст.1 до ювілейних дат.</t>
  </si>
  <si>
    <t xml:space="preserve">Надання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 у період військової агресії  РФ проти України </t>
  </si>
  <si>
    <t xml:space="preserve">Надання  разової грошової допомоги постраждалим І та ІІ категорії, учасникам ліквідації внаслідок аварії на ЧАЕС ІІІ категорії, вдовам померлого з числа учасників ліквідації наслідків аварії на ЧАЕС, до річниці Чорнобильської катастрофи. </t>
  </si>
  <si>
    <t xml:space="preserve">Надання  разової грошової допомоги дітям з інвалідністю, інвалідність яких пов’язана з аварією на ЧАЕС, до річниці Чорнобильської катастрофи. </t>
  </si>
  <si>
    <t>Надання  разової грошової допомоги громадянам, які прийняті на військову службу за контрактом до Збройних сил України та інших військових  формувань</t>
  </si>
  <si>
    <t>Надання  разової грошової допомоги до  річниці створення УПА: ветеранам УПА, вдовам/вдівцям політв’язнів та ветеранів УПА (за списком управління праці та соціального захисту населення одержувачів пільг, допомог і т.д.)</t>
  </si>
  <si>
    <t>Відшкодування за поховання Захисників чи Захисниці державного суверенітету та територіальної цілісності України, які загинули/померли під час виконання заходів, спрямованих на забезпечення оборони України у зв’язку з військовою агресією Російської федерації проти України, розпочатою 24.02.2022р</t>
  </si>
  <si>
    <t xml:space="preserve">Надання одноразової грошової допомоги сім’ям загиблих (померлих) учасників АТО (ООС), бійців –добровольців АТО, постраждалих учасників Революції Гідності </t>
  </si>
  <si>
    <t>Проведено оплату поштових витрат</t>
  </si>
  <si>
    <t>Проведена одноразова виплата допомоги 151 одержувачу</t>
  </si>
  <si>
    <t>Проведена одноразова виплата допомоги 1 одержувачу</t>
  </si>
  <si>
    <t xml:space="preserve">Надання одноразової грошової допомоги громадянам, які опинилися в складних життєвих ситуаціях </t>
  </si>
  <si>
    <t xml:space="preserve">Надання одноразової грошової допомоги  члену сім’ї загиблого/померлого, особі, яка здійснила  поховання учасника АТО (ООС ), бійця- добровольця АТО, постраждалого учасника Революції Гідності, Захисника чи Захисниці  державного суверенітету та територіальної цілісності України у період військової агресії Російської Федерації проти України (з 24.02.2022року) 
</t>
  </si>
  <si>
    <t>Надання разової грошової допомоги громадянам, яким присвоєно звання "Почесний громадянин м.Червонограда" відповідно до рішення міської ради</t>
  </si>
  <si>
    <t>Проведена щомісячна виплата допомоги 14 одержувачам</t>
  </si>
  <si>
    <t>Проведена одноразова виплата допомоги 32 одержувачам</t>
  </si>
  <si>
    <t>Проведена одноразова виплата допомоги 72 одержувачам</t>
  </si>
  <si>
    <t>Проведена одноразова виплата допомоги 84 одержувачам</t>
  </si>
  <si>
    <t>Проведена одноразова виплата допомоги 47 одержувачам</t>
  </si>
  <si>
    <t>Проведена одноразова виплата допомоги 7 одержувачам</t>
  </si>
  <si>
    <t>Проведено 130 виплат відшкодування</t>
  </si>
  <si>
    <t>Проведена одноразова виплата допомоги 129 одержувачам</t>
  </si>
  <si>
    <t>Проведена виплата 1 одержувачу</t>
  </si>
  <si>
    <t>Проведена одноразова виплата допомоги 562 одержувачам</t>
  </si>
  <si>
    <t>Проведена одноразова виплата допомоги 1455 одержувачам</t>
  </si>
  <si>
    <t xml:space="preserve">Планові обсяги фінансування на 2023 рік  грн.    </t>
  </si>
  <si>
    <t>Касові видатки на 2023 рік    грн.</t>
  </si>
  <si>
    <t>Фактичні видатки        грн.</t>
  </si>
  <si>
    <t>Дебіторська заборгованість     грн.</t>
  </si>
  <si>
    <t>Кредиторська заборгованість    грн</t>
  </si>
  <si>
    <t xml:space="preserve">Результативні показники виконання програми
 </t>
  </si>
  <si>
    <t>Разом:</t>
  </si>
  <si>
    <t>Субвенція на придбання житла Літусу Олександру Анатолійовичу - особі з інвалідністю ІІІ групи внаслідок війни, який брав безпосередню участь в АТО і на даний час бере участь у заходах, необхідних для забезпечення оборони України (на умовах співфінансування)</t>
  </si>
  <si>
    <t>ЗАТВЕРДЖЕНО</t>
  </si>
  <si>
    <t>рішення Червоноградської міської ради</t>
  </si>
  <si>
    <t>ЩОДО ВИКОНАННЯ МІСЬКОЇ  ЦІЛЬОВОЇ ПРОГРАМИ ЗА 2023р.</t>
  </si>
  <si>
    <r>
      <rPr>
        <u/>
        <sz val="12"/>
        <color indexed="8"/>
        <rFont val="Times New Roman"/>
        <family val="1"/>
        <charset val="204"/>
      </rPr>
      <t>26.03.2024</t>
    </r>
    <r>
      <rPr>
        <sz val="12"/>
        <color indexed="8"/>
        <rFont val="Times New Roman"/>
        <family val="1"/>
        <charset val="204"/>
      </rPr>
      <t xml:space="preserve"> №2443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</si>
</sst>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4" fontId="5" fillId="0" borderId="1" xfId="0" applyNumberFormat="1" applyFont="1" applyBorder="1" applyAlignment="1">
      <alignment horizontal="right" vertical="center" wrapText="1" readingOrder="1"/>
    </xf>
    <xf numFmtId="0" fontId="1" fillId="0" borderId="0" xfId="0" applyFont="1" applyAlignment="1"/>
    <xf numFmtId="0" fontId="8" fillId="0" borderId="0" xfId="0" applyFont="1"/>
    <xf numFmtId="4" fontId="6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zoomScale="80" zoomScaleNormal="80" zoomScaleSheetLayoutView="80" workbookViewId="0">
      <selection activeCell="N3" sqref="N3:P3"/>
    </sheetView>
  </sheetViews>
  <sheetFormatPr defaultRowHeight="15" x14ac:dyDescent="0.25"/>
  <cols>
    <col min="1" max="1" width="5" style="3" customWidth="1"/>
    <col min="2" max="2" width="48" style="3" customWidth="1"/>
    <col min="3" max="3" width="12.42578125" style="3" customWidth="1"/>
    <col min="4" max="5" width="9.140625" style="3"/>
    <col min="6" max="6" width="14.5703125" style="3" customWidth="1"/>
    <col min="7" max="7" width="13.28515625" style="3" customWidth="1"/>
    <col min="8" max="8" width="14.7109375" style="3" customWidth="1"/>
    <col min="9" max="9" width="9.140625" style="3"/>
    <col min="10" max="10" width="12.5703125" style="3" customWidth="1"/>
    <col min="11" max="11" width="12.42578125" style="3" customWidth="1"/>
    <col min="12" max="12" width="11.42578125" style="3" customWidth="1"/>
    <col min="13" max="13" width="12.85546875" style="3" customWidth="1"/>
    <col min="14" max="15" width="13.5703125" style="3" customWidth="1"/>
    <col min="16" max="16" width="24" style="3" customWidth="1"/>
  </cols>
  <sheetData>
    <row r="1" spans="1:16" s="1" customFormat="1" ht="18.75" x14ac:dyDescent="0.3">
      <c r="N1" s="18" t="s">
        <v>53</v>
      </c>
      <c r="O1" s="18"/>
      <c r="P1" s="18"/>
    </row>
    <row r="2" spans="1:16" s="1" customFormat="1" ht="18.75" x14ac:dyDescent="0.3">
      <c r="M2" s="15"/>
      <c r="N2" s="19" t="s">
        <v>54</v>
      </c>
      <c r="O2" s="19"/>
      <c r="P2" s="19"/>
    </row>
    <row r="3" spans="1:16" s="1" customFormat="1" ht="18.75" x14ac:dyDescent="0.3">
      <c r="N3" s="21" t="s">
        <v>56</v>
      </c>
      <c r="O3" s="21"/>
      <c r="P3" s="21"/>
    </row>
    <row r="4" spans="1:16" s="1" customFormat="1" ht="18.75" x14ac:dyDescent="0.3">
      <c r="N4" s="21"/>
      <c r="O4" s="21"/>
      <c r="P4" s="21"/>
    </row>
    <row r="5" spans="1:16" s="1" customFormat="1" ht="18.75" x14ac:dyDescent="0.3"/>
    <row r="8" spans="1:16" ht="18.75" x14ac:dyDescent="0.3">
      <c r="A8" s="22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7.25" customHeight="1" x14ac:dyDescent="0.3">
      <c r="A9" s="22" t="s">
        <v>55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0.75" customHeight="1" x14ac:dyDescent="0.3">
      <c r="A10" s="24" t="s">
        <v>17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27" customHeight="1" x14ac:dyDescent="0.3">
      <c r="A11" s="29" t="s">
        <v>16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7" customHeight="1" x14ac:dyDescent="0.3">
      <c r="A12" s="1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33.6" customHeight="1" x14ac:dyDescent="0.25">
      <c r="P14" s="8" t="s">
        <v>8</v>
      </c>
    </row>
    <row r="15" spans="1:16" s="4" customFormat="1" ht="43.15" customHeight="1" x14ac:dyDescent="0.2">
      <c r="A15" s="25" t="s">
        <v>7</v>
      </c>
      <c r="B15" s="25" t="s">
        <v>0</v>
      </c>
      <c r="C15" s="25" t="s">
        <v>1</v>
      </c>
      <c r="D15" s="25" t="s">
        <v>2</v>
      </c>
      <c r="E15" s="26" t="s">
        <v>45</v>
      </c>
      <c r="F15" s="27"/>
      <c r="G15" s="27"/>
      <c r="H15" s="28"/>
      <c r="I15" s="25" t="s">
        <v>46</v>
      </c>
      <c r="J15" s="25"/>
      <c r="K15" s="25"/>
      <c r="L15" s="25"/>
      <c r="M15" s="25" t="s">
        <v>47</v>
      </c>
      <c r="N15" s="25" t="s">
        <v>48</v>
      </c>
      <c r="O15" s="25" t="s">
        <v>49</v>
      </c>
      <c r="P15" s="25" t="s">
        <v>50</v>
      </c>
    </row>
    <row r="16" spans="1:16" s="4" customFormat="1" ht="12.75" customHeight="1" x14ac:dyDescent="0.2">
      <c r="A16" s="25"/>
      <c r="B16" s="25"/>
      <c r="C16" s="25"/>
      <c r="D16" s="25"/>
      <c r="E16" s="25" t="s">
        <v>3</v>
      </c>
      <c r="F16" s="25" t="s">
        <v>4</v>
      </c>
      <c r="G16" s="25" t="s">
        <v>5</v>
      </c>
      <c r="H16" s="25"/>
      <c r="I16" s="25" t="s">
        <v>3</v>
      </c>
      <c r="J16" s="25" t="s">
        <v>4</v>
      </c>
      <c r="K16" s="25" t="s">
        <v>5</v>
      </c>
      <c r="L16" s="25"/>
      <c r="M16" s="25"/>
      <c r="N16" s="25"/>
      <c r="O16" s="25"/>
      <c r="P16" s="25"/>
    </row>
    <row r="17" spans="1:16" s="4" customFormat="1" ht="48.75" customHeight="1" x14ac:dyDescent="0.2">
      <c r="A17" s="25"/>
      <c r="B17" s="25"/>
      <c r="C17" s="25"/>
      <c r="D17" s="25"/>
      <c r="E17" s="25"/>
      <c r="F17" s="25"/>
      <c r="G17" s="6" t="s">
        <v>6</v>
      </c>
      <c r="H17" s="6" t="s">
        <v>13</v>
      </c>
      <c r="I17" s="25"/>
      <c r="J17" s="25"/>
      <c r="K17" s="6" t="s">
        <v>6</v>
      </c>
      <c r="L17" s="6" t="s">
        <v>13</v>
      </c>
      <c r="M17" s="25"/>
      <c r="N17" s="25"/>
      <c r="O17" s="25"/>
      <c r="P17" s="25"/>
    </row>
    <row r="18" spans="1:16" s="5" customFormat="1" ht="45.75" customHeight="1" x14ac:dyDescent="0.2">
      <c r="A18" s="9">
        <v>1</v>
      </c>
      <c r="B18" s="13" t="s">
        <v>18</v>
      </c>
      <c r="C18" s="10" t="s">
        <v>12</v>
      </c>
      <c r="D18" s="9">
        <v>2730</v>
      </c>
      <c r="E18" s="9" t="s">
        <v>11</v>
      </c>
      <c r="F18" s="14">
        <f>G18+H18</f>
        <v>177600</v>
      </c>
      <c r="G18" s="14">
        <v>177600</v>
      </c>
      <c r="H18" s="14">
        <v>0</v>
      </c>
      <c r="I18" s="9" t="s">
        <v>11</v>
      </c>
      <c r="J18" s="14">
        <f>K18+L18</f>
        <v>170400</v>
      </c>
      <c r="K18" s="14">
        <v>170400</v>
      </c>
      <c r="L18" s="14">
        <v>0</v>
      </c>
      <c r="M18" s="14">
        <f>J18</f>
        <v>170400</v>
      </c>
      <c r="N18" s="14">
        <v>0</v>
      </c>
      <c r="O18" s="14">
        <v>0</v>
      </c>
      <c r="P18" s="11" t="s">
        <v>36</v>
      </c>
    </row>
    <row r="19" spans="1:16" s="5" customFormat="1" ht="55.5" customHeight="1" x14ac:dyDescent="0.2">
      <c r="A19" s="9">
        <f>A18+1</f>
        <v>2</v>
      </c>
      <c r="B19" s="13" t="s">
        <v>19</v>
      </c>
      <c r="C19" s="10" t="s">
        <v>12</v>
      </c>
      <c r="D19" s="9">
        <v>2730</v>
      </c>
      <c r="E19" s="9" t="s">
        <v>11</v>
      </c>
      <c r="F19" s="14">
        <f t="shared" ref="F19:F31" si="0">G19+H19</f>
        <v>67200</v>
      </c>
      <c r="G19" s="14">
        <v>67200</v>
      </c>
      <c r="H19" s="14">
        <v>0</v>
      </c>
      <c r="I19" s="9" t="s">
        <v>11</v>
      </c>
      <c r="J19" s="14">
        <f t="shared" ref="J19:J31" si="1">K19+L19</f>
        <v>65600</v>
      </c>
      <c r="K19" s="14">
        <v>65600</v>
      </c>
      <c r="L19" s="14">
        <v>0</v>
      </c>
      <c r="M19" s="14">
        <f t="shared" ref="M19:M31" si="2">J19</f>
        <v>65600</v>
      </c>
      <c r="N19" s="14">
        <v>0</v>
      </c>
      <c r="O19" s="14">
        <v>0</v>
      </c>
      <c r="P19" s="11" t="s">
        <v>34</v>
      </c>
    </row>
    <row r="20" spans="1:16" s="5" customFormat="1" ht="62.25" customHeight="1" x14ac:dyDescent="0.2">
      <c r="A20" s="9">
        <f t="shared" ref="A20:A32" si="3">A19+1</f>
        <v>3</v>
      </c>
      <c r="B20" s="13" t="s">
        <v>20</v>
      </c>
      <c r="C20" s="10" t="s">
        <v>12</v>
      </c>
      <c r="D20" s="9">
        <v>2730</v>
      </c>
      <c r="E20" s="9" t="s">
        <v>11</v>
      </c>
      <c r="F20" s="14">
        <f t="shared" si="0"/>
        <v>2000</v>
      </c>
      <c r="G20" s="14">
        <v>2000</v>
      </c>
      <c r="H20" s="14">
        <v>0</v>
      </c>
      <c r="I20" s="9" t="s">
        <v>11</v>
      </c>
      <c r="J20" s="14">
        <f t="shared" si="1"/>
        <v>2000</v>
      </c>
      <c r="K20" s="14">
        <v>2000</v>
      </c>
      <c r="L20" s="14">
        <v>0</v>
      </c>
      <c r="M20" s="14">
        <f t="shared" si="2"/>
        <v>2000</v>
      </c>
      <c r="N20" s="14">
        <v>0</v>
      </c>
      <c r="O20" s="14">
        <v>0</v>
      </c>
      <c r="P20" s="11" t="s">
        <v>15</v>
      </c>
    </row>
    <row r="21" spans="1:16" s="5" customFormat="1" ht="57.75" customHeight="1" x14ac:dyDescent="0.2">
      <c r="A21" s="9">
        <f t="shared" si="3"/>
        <v>4</v>
      </c>
      <c r="B21" s="13" t="s">
        <v>31</v>
      </c>
      <c r="C21" s="10" t="s">
        <v>12</v>
      </c>
      <c r="D21" s="9">
        <v>2730</v>
      </c>
      <c r="E21" s="9" t="s">
        <v>11</v>
      </c>
      <c r="F21" s="14">
        <f t="shared" si="0"/>
        <v>8926355</v>
      </c>
      <c r="G21" s="14">
        <v>8926355</v>
      </c>
      <c r="H21" s="14">
        <v>0</v>
      </c>
      <c r="I21" s="9" t="s">
        <v>11</v>
      </c>
      <c r="J21" s="14">
        <f t="shared" si="1"/>
        <v>8775968</v>
      </c>
      <c r="K21" s="14">
        <f>8770600+2684+2684</f>
        <v>8775968</v>
      </c>
      <c r="L21" s="14">
        <v>0</v>
      </c>
      <c r="M21" s="14">
        <f t="shared" si="2"/>
        <v>8775968</v>
      </c>
      <c r="N21" s="14">
        <v>0</v>
      </c>
      <c r="O21" s="14">
        <v>0</v>
      </c>
      <c r="P21" s="12" t="s">
        <v>44</v>
      </c>
    </row>
    <row r="22" spans="1:16" s="5" customFormat="1" ht="98.25" customHeight="1" x14ac:dyDescent="0.2">
      <c r="A22" s="9">
        <f t="shared" si="3"/>
        <v>5</v>
      </c>
      <c r="B22" s="13" t="s">
        <v>32</v>
      </c>
      <c r="C22" s="10" t="s">
        <v>12</v>
      </c>
      <c r="D22" s="9">
        <v>2730</v>
      </c>
      <c r="E22" s="9" t="s">
        <v>11</v>
      </c>
      <c r="F22" s="14">
        <f t="shared" si="0"/>
        <v>840000</v>
      </c>
      <c r="G22" s="14">
        <v>840000</v>
      </c>
      <c r="H22" s="14">
        <v>0</v>
      </c>
      <c r="I22" s="9" t="s">
        <v>11</v>
      </c>
      <c r="J22" s="14">
        <f t="shared" si="1"/>
        <v>840000</v>
      </c>
      <c r="K22" s="14">
        <v>840000</v>
      </c>
      <c r="L22" s="14">
        <v>0</v>
      </c>
      <c r="M22" s="14">
        <f t="shared" si="2"/>
        <v>840000</v>
      </c>
      <c r="N22" s="14">
        <v>0</v>
      </c>
      <c r="O22" s="14">
        <v>0</v>
      </c>
      <c r="P22" s="11" t="s">
        <v>37</v>
      </c>
    </row>
    <row r="23" spans="1:16" s="5" customFormat="1" ht="78.75" customHeight="1" x14ac:dyDescent="0.2">
      <c r="A23" s="9">
        <f t="shared" si="3"/>
        <v>6</v>
      </c>
      <c r="B23" s="13" t="s">
        <v>21</v>
      </c>
      <c r="C23" s="10" t="s">
        <v>12</v>
      </c>
      <c r="D23" s="9">
        <v>2730</v>
      </c>
      <c r="E23" s="9" t="s">
        <v>11</v>
      </c>
      <c r="F23" s="14">
        <f t="shared" si="0"/>
        <v>1509624</v>
      </c>
      <c r="G23" s="14">
        <v>1509624</v>
      </c>
      <c r="H23" s="14">
        <v>0</v>
      </c>
      <c r="I23" s="9" t="s">
        <v>11</v>
      </c>
      <c r="J23" s="14">
        <f t="shared" si="1"/>
        <v>1507190</v>
      </c>
      <c r="K23" s="14">
        <f>1512558-2684-2684</f>
        <v>1507190</v>
      </c>
      <c r="L23" s="14">
        <v>0</v>
      </c>
      <c r="M23" s="14">
        <f t="shared" si="2"/>
        <v>1507190</v>
      </c>
      <c r="N23" s="14">
        <v>0</v>
      </c>
      <c r="O23" s="14">
        <v>0</v>
      </c>
      <c r="P23" s="12" t="s">
        <v>43</v>
      </c>
    </row>
    <row r="24" spans="1:16" s="5" customFormat="1" ht="68.25" customHeight="1" x14ac:dyDescent="0.2">
      <c r="A24" s="9">
        <f t="shared" si="3"/>
        <v>7</v>
      </c>
      <c r="B24" s="13" t="s">
        <v>27</v>
      </c>
      <c r="C24" s="10" t="s">
        <v>12</v>
      </c>
      <c r="D24" s="9">
        <v>2730</v>
      </c>
      <c r="E24" s="9" t="s">
        <v>11</v>
      </c>
      <c r="F24" s="14">
        <f t="shared" si="0"/>
        <v>750400</v>
      </c>
      <c r="G24" s="14">
        <v>750400</v>
      </c>
      <c r="H24" s="14">
        <v>0</v>
      </c>
      <c r="I24" s="9" t="s">
        <v>11</v>
      </c>
      <c r="J24" s="14">
        <f t="shared" si="1"/>
        <v>629800</v>
      </c>
      <c r="K24" s="14">
        <v>629800</v>
      </c>
      <c r="L24" s="14">
        <v>0</v>
      </c>
      <c r="M24" s="14">
        <f t="shared" si="2"/>
        <v>629800</v>
      </c>
      <c r="N24" s="14">
        <v>0</v>
      </c>
      <c r="O24" s="14">
        <v>0</v>
      </c>
      <c r="P24" s="12" t="s">
        <v>38</v>
      </c>
    </row>
    <row r="25" spans="1:16" s="5" customFormat="1" ht="66.75" customHeight="1" x14ac:dyDescent="0.2">
      <c r="A25" s="9">
        <f t="shared" si="3"/>
        <v>8</v>
      </c>
      <c r="B25" s="13" t="s">
        <v>22</v>
      </c>
      <c r="C25" s="10" t="s">
        <v>12</v>
      </c>
      <c r="D25" s="9">
        <v>2730</v>
      </c>
      <c r="E25" s="9" t="s">
        <v>11</v>
      </c>
      <c r="F25" s="14">
        <f t="shared" si="0"/>
        <v>151000</v>
      </c>
      <c r="G25" s="14">
        <v>151000</v>
      </c>
      <c r="H25" s="14">
        <v>0</v>
      </c>
      <c r="I25" s="9" t="s">
        <v>11</v>
      </c>
      <c r="J25" s="14">
        <f t="shared" si="1"/>
        <v>151000</v>
      </c>
      <c r="K25" s="14">
        <v>151000</v>
      </c>
      <c r="L25" s="14">
        <v>0</v>
      </c>
      <c r="M25" s="14">
        <f t="shared" si="2"/>
        <v>151000</v>
      </c>
      <c r="N25" s="14">
        <v>0</v>
      </c>
      <c r="O25" s="14">
        <v>0</v>
      </c>
      <c r="P25" s="12" t="s">
        <v>29</v>
      </c>
    </row>
    <row r="26" spans="1:16" s="5" customFormat="1" ht="41.25" customHeight="1" x14ac:dyDescent="0.2">
      <c r="A26" s="9">
        <f t="shared" si="3"/>
        <v>9</v>
      </c>
      <c r="B26" s="13" t="s">
        <v>23</v>
      </c>
      <c r="C26" s="10" t="s">
        <v>12</v>
      </c>
      <c r="D26" s="9">
        <v>2730</v>
      </c>
      <c r="E26" s="9" t="s">
        <v>11</v>
      </c>
      <c r="F26" s="14">
        <f t="shared" si="0"/>
        <v>1500</v>
      </c>
      <c r="G26" s="14">
        <v>1500</v>
      </c>
      <c r="H26" s="14">
        <v>0</v>
      </c>
      <c r="I26" s="9" t="s">
        <v>11</v>
      </c>
      <c r="J26" s="14">
        <f t="shared" si="1"/>
        <v>1500</v>
      </c>
      <c r="K26" s="14">
        <v>1500</v>
      </c>
      <c r="L26" s="14">
        <v>0</v>
      </c>
      <c r="M26" s="14">
        <f t="shared" si="2"/>
        <v>1500</v>
      </c>
      <c r="N26" s="14">
        <v>0</v>
      </c>
      <c r="O26" s="14">
        <v>0</v>
      </c>
      <c r="P26" s="12" t="s">
        <v>30</v>
      </c>
    </row>
    <row r="27" spans="1:16" s="5" customFormat="1" ht="56.25" customHeight="1" x14ac:dyDescent="0.2">
      <c r="A27" s="9">
        <f t="shared" si="3"/>
        <v>10</v>
      </c>
      <c r="B27" s="13" t="s">
        <v>24</v>
      </c>
      <c r="C27" s="10" t="s">
        <v>12</v>
      </c>
      <c r="D27" s="9">
        <v>2730</v>
      </c>
      <c r="E27" s="9" t="s">
        <v>11</v>
      </c>
      <c r="F27" s="14">
        <f t="shared" si="0"/>
        <v>30000</v>
      </c>
      <c r="G27" s="14">
        <v>30000</v>
      </c>
      <c r="H27" s="14">
        <v>0</v>
      </c>
      <c r="I27" s="9" t="s">
        <v>11</v>
      </c>
      <c r="J27" s="14">
        <f t="shared" si="1"/>
        <v>21000</v>
      </c>
      <c r="K27" s="14">
        <v>21000</v>
      </c>
      <c r="L27" s="14">
        <v>0</v>
      </c>
      <c r="M27" s="14">
        <f t="shared" si="2"/>
        <v>21000</v>
      </c>
      <c r="N27" s="14">
        <v>0</v>
      </c>
      <c r="O27" s="14">
        <v>0</v>
      </c>
      <c r="P27" s="11" t="s">
        <v>39</v>
      </c>
    </row>
    <row r="28" spans="1:16" s="5" customFormat="1" ht="74.25" customHeight="1" x14ac:dyDescent="0.2">
      <c r="A28" s="9">
        <f t="shared" si="3"/>
        <v>11</v>
      </c>
      <c r="B28" s="13" t="s">
        <v>25</v>
      </c>
      <c r="C28" s="10" t="s">
        <v>12</v>
      </c>
      <c r="D28" s="9">
        <v>2730</v>
      </c>
      <c r="E28" s="9" t="s">
        <v>11</v>
      </c>
      <c r="F28" s="14">
        <f t="shared" si="0"/>
        <v>32000</v>
      </c>
      <c r="G28" s="14">
        <v>32000</v>
      </c>
      <c r="H28" s="14">
        <v>0</v>
      </c>
      <c r="I28" s="9" t="s">
        <v>11</v>
      </c>
      <c r="J28" s="14">
        <f t="shared" si="1"/>
        <v>32000</v>
      </c>
      <c r="K28" s="14">
        <v>32000</v>
      </c>
      <c r="L28" s="14">
        <v>0</v>
      </c>
      <c r="M28" s="14">
        <f t="shared" si="2"/>
        <v>32000</v>
      </c>
      <c r="N28" s="14">
        <v>0</v>
      </c>
      <c r="O28" s="14">
        <v>0</v>
      </c>
      <c r="P28" s="11" t="s">
        <v>35</v>
      </c>
    </row>
    <row r="29" spans="1:16" s="5" customFormat="1" ht="75.75" customHeight="1" x14ac:dyDescent="0.2">
      <c r="A29" s="9">
        <f t="shared" si="3"/>
        <v>12</v>
      </c>
      <c r="B29" s="13" t="s">
        <v>26</v>
      </c>
      <c r="C29" s="10" t="s">
        <v>12</v>
      </c>
      <c r="D29" s="9">
        <v>2730</v>
      </c>
      <c r="E29" s="9" t="s">
        <v>11</v>
      </c>
      <c r="F29" s="14">
        <f t="shared" si="0"/>
        <v>538500</v>
      </c>
      <c r="G29" s="14">
        <v>538500</v>
      </c>
      <c r="H29" s="14">
        <v>0</v>
      </c>
      <c r="I29" s="9" t="s">
        <v>11</v>
      </c>
      <c r="J29" s="14">
        <f t="shared" si="1"/>
        <v>538458.6</v>
      </c>
      <c r="K29" s="14">
        <v>538458.6</v>
      </c>
      <c r="L29" s="14">
        <v>0</v>
      </c>
      <c r="M29" s="14">
        <f t="shared" si="2"/>
        <v>538458.6</v>
      </c>
      <c r="N29" s="14">
        <v>0</v>
      </c>
      <c r="O29" s="14">
        <v>0</v>
      </c>
      <c r="P29" s="11" t="s">
        <v>40</v>
      </c>
    </row>
    <row r="30" spans="1:16" s="5" customFormat="1" ht="57" customHeight="1" x14ac:dyDescent="0.2">
      <c r="A30" s="9">
        <f t="shared" si="3"/>
        <v>13</v>
      </c>
      <c r="B30" s="13" t="s">
        <v>33</v>
      </c>
      <c r="C30" s="10" t="s">
        <v>12</v>
      </c>
      <c r="D30" s="9">
        <v>2730</v>
      </c>
      <c r="E30" s="9" t="s">
        <v>11</v>
      </c>
      <c r="F30" s="14">
        <f>G30+H30</f>
        <v>655000</v>
      </c>
      <c r="G30" s="14">
        <v>655000</v>
      </c>
      <c r="H30" s="14">
        <v>0</v>
      </c>
      <c r="I30" s="9" t="s">
        <v>11</v>
      </c>
      <c r="J30" s="14">
        <f>K30+L30</f>
        <v>645000</v>
      </c>
      <c r="K30" s="14">
        <v>645000</v>
      </c>
      <c r="L30" s="14">
        <v>0</v>
      </c>
      <c r="M30" s="14">
        <f>J30</f>
        <v>645000</v>
      </c>
      <c r="N30" s="14">
        <v>0</v>
      </c>
      <c r="O30" s="14">
        <v>0</v>
      </c>
      <c r="P30" s="11" t="s">
        <v>41</v>
      </c>
    </row>
    <row r="31" spans="1:16" s="5" customFormat="1" ht="72" customHeight="1" x14ac:dyDescent="0.2">
      <c r="A31" s="9">
        <f t="shared" si="3"/>
        <v>14</v>
      </c>
      <c r="B31" s="13" t="s">
        <v>10</v>
      </c>
      <c r="C31" s="10" t="s">
        <v>12</v>
      </c>
      <c r="D31" s="9">
        <v>2240</v>
      </c>
      <c r="E31" s="9" t="s">
        <v>11</v>
      </c>
      <c r="F31" s="14">
        <f t="shared" si="0"/>
        <v>10000</v>
      </c>
      <c r="G31" s="14">
        <v>10000</v>
      </c>
      <c r="H31" s="14">
        <v>0</v>
      </c>
      <c r="I31" s="9" t="s">
        <v>11</v>
      </c>
      <c r="J31" s="14">
        <f t="shared" si="1"/>
        <v>5865</v>
      </c>
      <c r="K31" s="14">
        <v>5865</v>
      </c>
      <c r="L31" s="14">
        <v>0</v>
      </c>
      <c r="M31" s="14">
        <f t="shared" si="2"/>
        <v>5865</v>
      </c>
      <c r="N31" s="14">
        <v>0</v>
      </c>
      <c r="O31" s="14">
        <v>0</v>
      </c>
      <c r="P31" s="11" t="s">
        <v>28</v>
      </c>
    </row>
    <row r="32" spans="1:16" s="5" customFormat="1" ht="71.25" customHeight="1" x14ac:dyDescent="0.2">
      <c r="A32" s="9">
        <f t="shared" si="3"/>
        <v>15</v>
      </c>
      <c r="B32" s="13" t="s">
        <v>52</v>
      </c>
      <c r="C32" s="10" t="s">
        <v>12</v>
      </c>
      <c r="D32" s="9">
        <v>3240</v>
      </c>
      <c r="E32" s="9" t="s">
        <v>11</v>
      </c>
      <c r="F32" s="14">
        <f>G32+H32</f>
        <v>868165.1</v>
      </c>
      <c r="G32" s="14">
        <v>0</v>
      </c>
      <c r="H32" s="17">
        <f>347265.1+300900+220000</f>
        <v>868165.1</v>
      </c>
      <c r="I32" s="9" t="s">
        <v>11</v>
      </c>
      <c r="J32" s="14">
        <f>K32+L32</f>
        <v>868162.75</v>
      </c>
      <c r="K32" s="14">
        <v>0</v>
      </c>
      <c r="L32" s="14">
        <v>868162.75</v>
      </c>
      <c r="M32" s="14">
        <f>J32</f>
        <v>868162.75</v>
      </c>
      <c r="N32" s="14">
        <v>0</v>
      </c>
      <c r="O32" s="14">
        <v>0</v>
      </c>
      <c r="P32" s="11" t="s">
        <v>42</v>
      </c>
    </row>
    <row r="33" spans="1:16" s="5" customFormat="1" ht="12.75" hidden="1" x14ac:dyDescent="0.2">
      <c r="A33" s="9"/>
      <c r="B33" s="13"/>
      <c r="C33" s="10"/>
      <c r="D33" s="9"/>
      <c r="E33" s="9"/>
      <c r="F33" s="14"/>
      <c r="G33" s="14"/>
      <c r="H33" s="14"/>
      <c r="I33" s="9"/>
      <c r="J33" s="14"/>
      <c r="K33" s="14"/>
      <c r="L33" s="14"/>
      <c r="M33" s="14"/>
      <c r="N33" s="14"/>
      <c r="O33" s="14"/>
      <c r="P33" s="11"/>
    </row>
    <row r="34" spans="1:16" s="5" customFormat="1" ht="29.25" customHeight="1" x14ac:dyDescent="0.2">
      <c r="A34" s="9"/>
      <c r="B34" s="20" t="s">
        <v>51</v>
      </c>
      <c r="C34" s="9"/>
      <c r="D34" s="9"/>
      <c r="E34" s="9"/>
      <c r="F34" s="14">
        <f>SUM(F18:F33)</f>
        <v>14559344.1</v>
      </c>
      <c r="G34" s="14">
        <f>SUM(G18:G33)</f>
        <v>13691179</v>
      </c>
      <c r="H34" s="14">
        <f>SUM(H18:H33)</f>
        <v>868165.1</v>
      </c>
      <c r="I34" s="9"/>
      <c r="J34" s="14">
        <f>SUM(J18:J33)</f>
        <v>14253944.35</v>
      </c>
      <c r="K34" s="14">
        <f>SUM(K18:K33)</f>
        <v>13385781.6</v>
      </c>
      <c r="L34" s="14">
        <f>SUM(L18:L33)</f>
        <v>868162.75</v>
      </c>
      <c r="M34" s="14">
        <f>J34</f>
        <v>14253944.35</v>
      </c>
      <c r="N34" s="14">
        <f>SUM(N18:N33)</f>
        <v>0</v>
      </c>
      <c r="O34" s="14">
        <v>0</v>
      </c>
      <c r="P34" s="9"/>
    </row>
    <row r="35" spans="1:16" ht="40.5" customHeight="1" x14ac:dyDescent="0.25"/>
    <row r="36" spans="1:16" ht="18.75" x14ac:dyDescent="0.3">
      <c r="B36" s="1"/>
      <c r="C36" s="1"/>
      <c r="D36" s="1"/>
      <c r="E36" s="1"/>
      <c r="F36" s="1"/>
      <c r="G36" s="1"/>
      <c r="H36" s="1"/>
      <c r="I36" s="1"/>
      <c r="J36" s="1"/>
    </row>
    <row r="37" spans="1:16" ht="35.25" customHeight="1" x14ac:dyDescent="0.3">
      <c r="B37" s="1"/>
      <c r="C37" s="1"/>
      <c r="D37" s="1"/>
      <c r="E37" s="1"/>
      <c r="F37" s="1"/>
      <c r="G37" s="1"/>
      <c r="H37" s="1"/>
      <c r="I37" s="1"/>
      <c r="J37" s="1"/>
    </row>
    <row r="38" spans="1:16" ht="18.75" x14ac:dyDescent="0.3">
      <c r="B38" s="1"/>
      <c r="C38" s="1"/>
      <c r="D38" s="1"/>
      <c r="E38" s="1"/>
      <c r="F38" s="1"/>
      <c r="G38" s="1"/>
      <c r="H38" s="1"/>
      <c r="I38" s="1"/>
      <c r="J38" s="1"/>
    </row>
    <row r="40" spans="1:16" x14ac:dyDescent="0.25">
      <c r="B40" s="16"/>
    </row>
  </sheetData>
  <mergeCells count="22">
    <mergeCell ref="A11:P11"/>
    <mergeCell ref="F16:F17"/>
    <mergeCell ref="P15:P17"/>
    <mergeCell ref="M15:M17"/>
    <mergeCell ref="C15:C17"/>
    <mergeCell ref="J16:J17"/>
    <mergeCell ref="N3:P3"/>
    <mergeCell ref="A8:P8"/>
    <mergeCell ref="A10:P10"/>
    <mergeCell ref="G16:H16"/>
    <mergeCell ref="I16:I17"/>
    <mergeCell ref="N4:P4"/>
    <mergeCell ref="O15:O17"/>
    <mergeCell ref="K16:L16"/>
    <mergeCell ref="B15:B17"/>
    <mergeCell ref="E15:H15"/>
    <mergeCell ref="N15:N17"/>
    <mergeCell ref="I15:L15"/>
    <mergeCell ref="A9:P9"/>
    <mergeCell ref="A15:A17"/>
    <mergeCell ref="E16:E17"/>
    <mergeCell ref="D15:D17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2023-04-03T08:34:58Z</cp:lastPrinted>
  <dcterms:created xsi:type="dcterms:W3CDTF">2021-03-04T13:41:37Z</dcterms:created>
  <dcterms:modified xsi:type="dcterms:W3CDTF">2024-04-08T14:37:02Z</dcterms:modified>
</cp:coreProperties>
</file>